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rezillon\Documents\00-Production 2019\2-BTS MCO Gestion operationnelle\000-I-manuel\Ch10\Corrigés\"/>
    </mc:Choice>
  </mc:AlternateContent>
  <bookViews>
    <workbookView xWindow="0" yWindow="0" windowWidth="14148" windowHeight="1056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G19" i="1"/>
  <c r="F19" i="1"/>
  <c r="E19" i="1"/>
  <c r="D19" i="1"/>
  <c r="C19" i="1"/>
  <c r="B19" i="1"/>
  <c r="N19" i="1" s="1"/>
  <c r="N18" i="1"/>
  <c r="N17" i="1"/>
  <c r="N16" i="1"/>
  <c r="M10" i="1"/>
  <c r="M11" i="1" s="1"/>
  <c r="M12" i="1" s="1"/>
  <c r="L10" i="1"/>
  <c r="K10" i="1"/>
  <c r="J10" i="1"/>
  <c r="I10" i="1"/>
  <c r="I11" i="1" s="1"/>
  <c r="I12" i="1" s="1"/>
  <c r="H10" i="1"/>
  <c r="G10" i="1"/>
  <c r="F10" i="1"/>
  <c r="E10" i="1"/>
  <c r="E11" i="1" s="1"/>
  <c r="E12" i="1" s="1"/>
  <c r="D10" i="1"/>
  <c r="C10" i="1"/>
  <c r="B10" i="1"/>
  <c r="N9" i="1"/>
  <c r="N8" i="1"/>
  <c r="N7" i="1"/>
  <c r="N10" i="1" s="1"/>
  <c r="C4" i="1"/>
  <c r="J20" i="1" l="1"/>
  <c r="J21" i="1" s="1"/>
  <c r="F20" i="1"/>
  <c r="F21" i="1" s="1"/>
  <c r="B20" i="1"/>
  <c r="L20" i="1"/>
  <c r="L21" i="1" s="1"/>
  <c r="H20" i="1"/>
  <c r="H21" i="1" s="1"/>
  <c r="D20" i="1"/>
  <c r="D21" i="1" s="1"/>
  <c r="C20" i="1"/>
  <c r="C21" i="1" s="1"/>
  <c r="G20" i="1"/>
  <c r="G21" i="1" s="1"/>
  <c r="K20" i="1"/>
  <c r="K21" i="1" s="1"/>
  <c r="J11" i="1"/>
  <c r="J12" i="1" s="1"/>
  <c r="F11" i="1"/>
  <c r="F12" i="1" s="1"/>
  <c r="B11" i="1"/>
  <c r="C11" i="1"/>
  <c r="C12" i="1" s="1"/>
  <c r="G11" i="1"/>
  <c r="G12" i="1" s="1"/>
  <c r="K11" i="1"/>
  <c r="K12" i="1" s="1"/>
  <c r="D11" i="1"/>
  <c r="D12" i="1" s="1"/>
  <c r="H11" i="1"/>
  <c r="H12" i="1" s="1"/>
  <c r="L11" i="1"/>
  <c r="L12" i="1" s="1"/>
  <c r="E20" i="1"/>
  <c r="E21" i="1" s="1"/>
  <c r="I20" i="1"/>
  <c r="I21" i="1" s="1"/>
  <c r="M20" i="1"/>
  <c r="M21" i="1" s="1"/>
  <c r="B21" i="1" l="1"/>
  <c r="N21" i="1" s="1"/>
  <c r="N20" i="1"/>
  <c r="B12" i="1"/>
  <c r="N12" i="1" s="1"/>
  <c r="N11" i="1"/>
</calcChain>
</file>

<file path=xl/sharedStrings.xml><?xml version="1.0" encoding="utf-8"?>
<sst xmlns="http://schemas.openxmlformats.org/spreadsheetml/2006/main" count="43" uniqueCount="24">
  <si>
    <t>CA prévisionnel total :</t>
  </si>
  <si>
    <t>CA prévisionnel moyen :</t>
  </si>
  <si>
    <t>Coefficients simples</t>
  </si>
  <si>
    <t>Mars</t>
  </si>
  <si>
    <t>Avril</t>
  </si>
  <si>
    <t>Mai</t>
  </si>
  <si>
    <t>Juin</t>
  </si>
  <si>
    <t>Août</t>
  </si>
  <si>
    <t>Total</t>
  </si>
  <si>
    <t>Année 1</t>
  </si>
  <si>
    <t>Année 2</t>
  </si>
  <si>
    <t>Année 3</t>
  </si>
  <si>
    <t>Moyenne</t>
  </si>
  <si>
    <t>Coefficient</t>
  </si>
  <si>
    <t>Prévision</t>
  </si>
  <si>
    <t>Coefficients moyens</t>
  </si>
  <si>
    <t>Document 1 : Nombre de contrats signés par mois sur 3 ans</t>
  </si>
  <si>
    <t>Janvier</t>
  </si>
  <si>
    <t>Février</t>
  </si>
  <si>
    <t>Juillet</t>
  </si>
  <si>
    <t>Septembre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</si>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</sst>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01"/>
      </left>
      <right style="thin">
        <color rgb="FF000000"/>
      </right>
      <top style="thin">
        <color rgb="FF000000"/>
      </top>
      <bottom style="thin">
        <color theme="0" tint="-0.24994659260841701"/>
      </bottom>
      <diagonal/>
    </border>
    <border>
      <left style="thin">
        <color rgb="FF00000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theme="0" tint="-0.24994659260841701"/>
      </right>
      <top style="thin">
        <color theme="0" tint="-0.24994659260841701"/>
      </top>
      <bottom style="thin">
        <color rgb="FF00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000000"/>
      </bottom>
      <diagonal/>
    </border>
    <border>
      <left style="thin">
        <color theme="0" tint="-0.24994659260841701"/>
      </left>
      <right style="thin">
        <color rgb="FF000000"/>
      </right>
      <top style="thin">
        <color theme="0" tint="-0.24994659260841701"/>
      </top>
      <bottom style="thin">
        <color rgb="FF000000"/>
      </bottom>
      <diagonal/>
    </border>
    <border>
      <left/>
      <right style="thin">
        <color theme="0" tint="-0.24994659260841701"/>
      </right>
      <top style="thin">
        <color rgb="FF000000"/>
      </top>
      <bottom style="thin">
        <color theme="0" tint="-0.24994659260841701"/>
      </bottom>
      <diagonal/>
    </border>
    <border>
      <left style="thin">
        <color rgb="FF000000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3" fontId="1" fillId="2" borderId="0" xfId="0" applyNumberFormat="1" applyFont="1" applyFill="1"/>
    <xf numFmtId="164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10" fontId="7" fillId="2" borderId="3" xfId="0" applyNumberFormat="1" applyFont="1" applyFill="1" applyBorder="1" applyAlignment="1">
      <alignment horizontal="right" vertical="center" wrapText="1"/>
    </xf>
    <xf numFmtId="10" fontId="5" fillId="2" borderId="4" xfId="0" applyNumberFormat="1" applyFont="1" applyFill="1" applyBorder="1" applyAlignment="1">
      <alignment horizontal="righ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164" fontId="8" fillId="0" borderId="6" xfId="0" applyNumberFormat="1" applyFont="1" applyBorder="1" applyAlignment="1">
      <alignment horizontal="righ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2" fontId="7" fillId="2" borderId="3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/>
  </sheetViews>
  <sheetFormatPr baseColWidth="10" defaultRowHeight="14.4" x14ac:dyDescent="0.3"/>
  <cols>
    <col min="2" max="14" width="10.77734375" customWidth="1"/>
  </cols>
  <sheetData>
    <row r="1" spans="1:15" ht="15.6" x14ac:dyDescent="0.3">
      <c r="A1" s="7" t="s">
        <v>16</v>
      </c>
    </row>
    <row r="3" spans="1:15" s="1" customFormat="1" ht="13.8" x14ac:dyDescent="0.3">
      <c r="A3" s="1" t="s">
        <v>0</v>
      </c>
      <c r="C3" s="2">
        <v>169500</v>
      </c>
    </row>
    <row r="4" spans="1:15" x14ac:dyDescent="0.3">
      <c r="A4" s="1" t="s">
        <v>1</v>
      </c>
      <c r="B4" s="1"/>
      <c r="C4" s="2">
        <f>C3/12</f>
        <v>14125</v>
      </c>
    </row>
    <row r="5" spans="1:15" ht="21" customHeight="1" x14ac:dyDescent="0.3">
      <c r="A5" t="s">
        <v>2</v>
      </c>
    </row>
    <row r="6" spans="1:15" x14ac:dyDescent="0.3">
      <c r="A6" s="14"/>
      <c r="B6" s="8" t="s">
        <v>17</v>
      </c>
      <c r="C6" s="8" t="s">
        <v>18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19</v>
      </c>
      <c r="I6" s="8" t="s">
        <v>7</v>
      </c>
      <c r="J6" s="8" t="s">
        <v>20</v>
      </c>
      <c r="K6" s="8" t="s">
        <v>21</v>
      </c>
      <c r="L6" s="8" t="s">
        <v>22</v>
      </c>
      <c r="M6" s="8" t="s">
        <v>23</v>
      </c>
      <c r="N6" s="9" t="s">
        <v>8</v>
      </c>
    </row>
    <row r="7" spans="1:15" x14ac:dyDescent="0.3">
      <c r="A7" s="11" t="s">
        <v>9</v>
      </c>
      <c r="B7" s="16">
        <v>18900</v>
      </c>
      <c r="C7" s="16">
        <v>10500</v>
      </c>
      <c r="D7" s="16">
        <v>5300</v>
      </c>
      <c r="E7" s="16">
        <v>8400</v>
      </c>
      <c r="F7" s="16">
        <v>16800</v>
      </c>
      <c r="G7" s="16">
        <v>6300</v>
      </c>
      <c r="H7" s="16">
        <v>2050</v>
      </c>
      <c r="I7" s="16">
        <v>2100</v>
      </c>
      <c r="J7" s="16">
        <v>14700</v>
      </c>
      <c r="K7" s="16">
        <v>8400</v>
      </c>
      <c r="L7" s="16">
        <v>12600</v>
      </c>
      <c r="M7" s="16">
        <v>19950</v>
      </c>
      <c r="N7" s="15">
        <f>SUM(B7:M7)</f>
        <v>126000</v>
      </c>
    </row>
    <row r="8" spans="1:15" x14ac:dyDescent="0.3">
      <c r="A8" s="12" t="s">
        <v>10</v>
      </c>
      <c r="B8" s="16">
        <v>20790</v>
      </c>
      <c r="C8" s="16">
        <v>11540</v>
      </c>
      <c r="D8" s="16">
        <v>5770</v>
      </c>
      <c r="E8" s="16">
        <v>9250</v>
      </c>
      <c r="F8" s="16">
        <v>18480</v>
      </c>
      <c r="G8" s="16">
        <v>6940</v>
      </c>
      <c r="H8" s="16">
        <v>2320</v>
      </c>
      <c r="I8" s="16">
        <v>2300</v>
      </c>
      <c r="J8" s="16">
        <v>6150</v>
      </c>
      <c r="K8" s="16">
        <v>9260</v>
      </c>
      <c r="L8" s="16">
        <v>13860</v>
      </c>
      <c r="M8" s="16">
        <v>21950</v>
      </c>
      <c r="N8" s="15">
        <f t="shared" ref="N8:N9" si="0">SUM(B8:M8)</f>
        <v>128610</v>
      </c>
    </row>
    <row r="9" spans="1:15" x14ac:dyDescent="0.3">
      <c r="A9" s="12" t="s">
        <v>11</v>
      </c>
      <c r="B9" s="16">
        <v>23280</v>
      </c>
      <c r="C9" s="16">
        <v>12900</v>
      </c>
      <c r="D9" s="16">
        <v>6450</v>
      </c>
      <c r="E9" s="16">
        <v>10360</v>
      </c>
      <c r="F9" s="16">
        <v>20700</v>
      </c>
      <c r="G9" s="16">
        <v>2380</v>
      </c>
      <c r="H9" s="16">
        <v>2600</v>
      </c>
      <c r="I9" s="16">
        <v>77600</v>
      </c>
      <c r="J9" s="16">
        <v>18100</v>
      </c>
      <c r="K9" s="16">
        <v>10350</v>
      </c>
      <c r="L9" s="16">
        <v>15520</v>
      </c>
      <c r="M9" s="16">
        <v>24600</v>
      </c>
      <c r="N9" s="15">
        <f t="shared" si="0"/>
        <v>224840</v>
      </c>
    </row>
    <row r="10" spans="1:15" x14ac:dyDescent="0.3">
      <c r="A10" s="12" t="s">
        <v>12</v>
      </c>
      <c r="B10" s="16">
        <f>AVERAGE(B7:B9)</f>
        <v>20990</v>
      </c>
      <c r="C10" s="16">
        <f t="shared" ref="C10:M10" si="1">AVERAGE(C7:C9)</f>
        <v>11646.666666666666</v>
      </c>
      <c r="D10" s="16">
        <f t="shared" si="1"/>
        <v>5840</v>
      </c>
      <c r="E10" s="16">
        <f t="shared" si="1"/>
        <v>9336.6666666666661</v>
      </c>
      <c r="F10" s="16">
        <f t="shared" si="1"/>
        <v>18660</v>
      </c>
      <c r="G10" s="16">
        <f t="shared" si="1"/>
        <v>5206.666666666667</v>
      </c>
      <c r="H10" s="16">
        <f t="shared" si="1"/>
        <v>2323.3333333333335</v>
      </c>
      <c r="I10" s="16">
        <f t="shared" si="1"/>
        <v>27333.333333333332</v>
      </c>
      <c r="J10" s="16">
        <f t="shared" si="1"/>
        <v>12983.333333333334</v>
      </c>
      <c r="K10" s="16">
        <f t="shared" si="1"/>
        <v>9336.6666666666661</v>
      </c>
      <c r="L10" s="16">
        <f t="shared" si="1"/>
        <v>13993.333333333334</v>
      </c>
      <c r="M10" s="16">
        <f t="shared" si="1"/>
        <v>22166.666666666668</v>
      </c>
      <c r="N10" s="15">
        <f>AVERAGE(N7:N9)</f>
        <v>159816.66666666666</v>
      </c>
      <c r="O10" s="3"/>
    </row>
    <row r="11" spans="1:15" x14ac:dyDescent="0.3">
      <c r="A11" s="12" t="s">
        <v>13</v>
      </c>
      <c r="B11" s="17">
        <f>B10/$N$10</f>
        <v>0.13133799144853478</v>
      </c>
      <c r="C11" s="17">
        <f t="shared" ref="C11:M11" si="2">C10/$N$10</f>
        <v>7.2875169465011991E-2</v>
      </c>
      <c r="D11" s="17">
        <f t="shared" si="2"/>
        <v>3.6541870893732405E-2</v>
      </c>
      <c r="E11" s="17">
        <f t="shared" si="2"/>
        <v>5.8421107519032227E-2</v>
      </c>
      <c r="F11" s="17">
        <f t="shared" si="2"/>
        <v>0.11675878610908333</v>
      </c>
      <c r="G11" s="17">
        <f t="shared" si="2"/>
        <v>3.2578996767129005E-2</v>
      </c>
      <c r="H11" s="17">
        <f t="shared" si="2"/>
        <v>1.4537490874960894E-2</v>
      </c>
      <c r="I11" s="17">
        <f t="shared" si="2"/>
        <v>0.17102930441130462</v>
      </c>
      <c r="J11" s="17">
        <f t="shared" si="2"/>
        <v>8.1238919595369705E-2</v>
      </c>
      <c r="K11" s="17">
        <f t="shared" si="2"/>
        <v>5.8421107519032227E-2</v>
      </c>
      <c r="L11" s="17">
        <f t="shared" si="2"/>
        <v>8.7558660965689858E-2</v>
      </c>
      <c r="M11" s="17">
        <f t="shared" si="2"/>
        <v>0.13870059443111901</v>
      </c>
      <c r="N11" s="18">
        <f>SUM(B11:M11)</f>
        <v>0.99999999999999989</v>
      </c>
    </row>
    <row r="12" spans="1:15" x14ac:dyDescent="0.3">
      <c r="A12" s="13" t="s">
        <v>14</v>
      </c>
      <c r="B12" s="19">
        <f t="shared" ref="B12:M12" si="3">B11*$C$3</f>
        <v>22261.789550526646</v>
      </c>
      <c r="C12" s="19">
        <f t="shared" si="3"/>
        <v>12352.341224319533</v>
      </c>
      <c r="D12" s="20">
        <f t="shared" si="3"/>
        <v>6193.8471164876428</v>
      </c>
      <c r="E12" s="19">
        <f t="shared" si="3"/>
        <v>9902.3777244759622</v>
      </c>
      <c r="F12" s="19">
        <f t="shared" si="3"/>
        <v>19790.614245489625</v>
      </c>
      <c r="G12" s="20">
        <f t="shared" si="3"/>
        <v>5522.1399520283667</v>
      </c>
      <c r="H12" s="20">
        <f t="shared" si="3"/>
        <v>2464.1047033058717</v>
      </c>
      <c r="I12" s="19">
        <f t="shared" si="3"/>
        <v>28989.467097716133</v>
      </c>
      <c r="J12" s="19">
        <f t="shared" si="3"/>
        <v>13769.996871415166</v>
      </c>
      <c r="K12" s="19">
        <f t="shared" si="3"/>
        <v>9902.3777244759622</v>
      </c>
      <c r="L12" s="19">
        <f t="shared" si="3"/>
        <v>14841.193033684431</v>
      </c>
      <c r="M12" s="19">
        <f t="shared" si="3"/>
        <v>23509.750756074671</v>
      </c>
      <c r="N12" s="21">
        <f>SUM(B12:M12)</f>
        <v>169500</v>
      </c>
    </row>
    <row r="13" spans="1:15" x14ac:dyDescent="0.3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5" x14ac:dyDescent="0.3">
      <c r="A14" s="6" t="s">
        <v>15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5" x14ac:dyDescent="0.3">
      <c r="A15" s="14"/>
      <c r="B15" s="8" t="s">
        <v>17</v>
      </c>
      <c r="C15" s="8" t="s">
        <v>18</v>
      </c>
      <c r="D15" s="8" t="s">
        <v>3</v>
      </c>
      <c r="E15" s="8" t="s">
        <v>4</v>
      </c>
      <c r="F15" s="8" t="s">
        <v>5</v>
      </c>
      <c r="G15" s="8" t="s">
        <v>6</v>
      </c>
      <c r="H15" s="8" t="s">
        <v>19</v>
      </c>
      <c r="I15" s="8" t="s">
        <v>7</v>
      </c>
      <c r="J15" s="8" t="s">
        <v>20</v>
      </c>
      <c r="K15" s="8" t="s">
        <v>21</v>
      </c>
      <c r="L15" s="8" t="s">
        <v>22</v>
      </c>
      <c r="M15" s="8" t="s">
        <v>23</v>
      </c>
      <c r="N15" s="10" t="s">
        <v>12</v>
      </c>
    </row>
    <row r="16" spans="1:15" x14ac:dyDescent="0.3">
      <c r="A16" s="11" t="s">
        <v>9</v>
      </c>
      <c r="B16" s="16">
        <v>18900</v>
      </c>
      <c r="C16" s="16">
        <v>10500</v>
      </c>
      <c r="D16" s="16">
        <v>5300</v>
      </c>
      <c r="E16" s="16">
        <v>8400</v>
      </c>
      <c r="F16" s="16">
        <v>16800</v>
      </c>
      <c r="G16" s="16">
        <v>6300</v>
      </c>
      <c r="H16" s="16">
        <v>2050</v>
      </c>
      <c r="I16" s="16">
        <v>2100</v>
      </c>
      <c r="J16" s="16">
        <v>14700</v>
      </c>
      <c r="K16" s="16">
        <v>8400</v>
      </c>
      <c r="L16" s="16">
        <v>12600</v>
      </c>
      <c r="M16" s="16">
        <v>19950</v>
      </c>
      <c r="N16" s="15">
        <f>AVERAGE(B16:M16)</f>
        <v>10500</v>
      </c>
    </row>
    <row r="17" spans="1:15" x14ac:dyDescent="0.3">
      <c r="A17" s="12" t="s">
        <v>10</v>
      </c>
      <c r="B17" s="16">
        <v>20790</v>
      </c>
      <c r="C17" s="16">
        <v>11540</v>
      </c>
      <c r="D17" s="16">
        <v>5770</v>
      </c>
      <c r="E17" s="16">
        <v>9250</v>
      </c>
      <c r="F17" s="16">
        <v>18480</v>
      </c>
      <c r="G17" s="16">
        <v>6940</v>
      </c>
      <c r="H17" s="16">
        <v>2320</v>
      </c>
      <c r="I17" s="16">
        <v>2300</v>
      </c>
      <c r="J17" s="16">
        <v>6150</v>
      </c>
      <c r="K17" s="16">
        <v>9260</v>
      </c>
      <c r="L17" s="16">
        <v>13860</v>
      </c>
      <c r="M17" s="16">
        <v>21950</v>
      </c>
      <c r="N17" s="15">
        <f t="shared" ref="N17:N19" si="4">AVERAGE(B17:M17)</f>
        <v>10717.5</v>
      </c>
    </row>
    <row r="18" spans="1:15" x14ac:dyDescent="0.3">
      <c r="A18" s="12" t="s">
        <v>11</v>
      </c>
      <c r="B18" s="16">
        <v>23280</v>
      </c>
      <c r="C18" s="16">
        <v>12900</v>
      </c>
      <c r="D18" s="16">
        <v>6450</v>
      </c>
      <c r="E18" s="16">
        <v>10360</v>
      </c>
      <c r="F18" s="16">
        <v>20700</v>
      </c>
      <c r="G18" s="16">
        <v>2380</v>
      </c>
      <c r="H18" s="16">
        <v>2600</v>
      </c>
      <c r="I18" s="16">
        <v>77600</v>
      </c>
      <c r="J18" s="16">
        <v>18100</v>
      </c>
      <c r="K18" s="16">
        <v>10350</v>
      </c>
      <c r="L18" s="16">
        <v>15520</v>
      </c>
      <c r="M18" s="16">
        <v>24600</v>
      </c>
      <c r="N18" s="15">
        <f t="shared" si="4"/>
        <v>18736.666666666668</v>
      </c>
    </row>
    <row r="19" spans="1:15" x14ac:dyDescent="0.3">
      <c r="A19" s="12" t="s">
        <v>12</v>
      </c>
      <c r="B19" s="16">
        <f>AVERAGE(B16:B18)</f>
        <v>20990</v>
      </c>
      <c r="C19" s="16">
        <f t="shared" ref="C19:M19" si="5">AVERAGE(C16:C18)</f>
        <v>11646.666666666666</v>
      </c>
      <c r="D19" s="16">
        <f t="shared" si="5"/>
        <v>5840</v>
      </c>
      <c r="E19" s="16">
        <f t="shared" si="5"/>
        <v>9336.6666666666661</v>
      </c>
      <c r="F19" s="16">
        <f t="shared" si="5"/>
        <v>18660</v>
      </c>
      <c r="G19" s="16">
        <f t="shared" si="5"/>
        <v>5206.666666666667</v>
      </c>
      <c r="H19" s="16">
        <f t="shared" si="5"/>
        <v>2323.3333333333335</v>
      </c>
      <c r="I19" s="16">
        <f t="shared" si="5"/>
        <v>27333.333333333332</v>
      </c>
      <c r="J19" s="16">
        <f t="shared" si="5"/>
        <v>12983.333333333334</v>
      </c>
      <c r="K19" s="16">
        <f t="shared" si="5"/>
        <v>9336.6666666666661</v>
      </c>
      <c r="L19" s="16">
        <f t="shared" si="5"/>
        <v>13993.333333333334</v>
      </c>
      <c r="M19" s="16">
        <f t="shared" si="5"/>
        <v>22166.666666666668</v>
      </c>
      <c r="N19" s="15">
        <f t="shared" si="4"/>
        <v>13318.055555555555</v>
      </c>
      <c r="O19" s="3"/>
    </row>
    <row r="20" spans="1:15" x14ac:dyDescent="0.3">
      <c r="A20" s="12" t="s">
        <v>13</v>
      </c>
      <c r="B20" s="22">
        <f>B19/$N$19</f>
        <v>1.5760558973824175</v>
      </c>
      <c r="C20" s="22">
        <f t="shared" ref="C20:M20" si="6">C19/$N$19</f>
        <v>0.87450203358014389</v>
      </c>
      <c r="D20" s="22">
        <f t="shared" si="6"/>
        <v>0.43850245072478883</v>
      </c>
      <c r="E20" s="22">
        <f t="shared" si="6"/>
        <v>0.70105329022838669</v>
      </c>
      <c r="F20" s="22">
        <f t="shared" si="6"/>
        <v>1.4011054333090001</v>
      </c>
      <c r="G20" s="22">
        <f t="shared" si="6"/>
        <v>0.39094796120554809</v>
      </c>
      <c r="H20" s="22">
        <f t="shared" si="6"/>
        <v>0.17444989049953075</v>
      </c>
      <c r="I20" s="22">
        <f t="shared" si="6"/>
        <v>2.0523516529356556</v>
      </c>
      <c r="J20" s="22">
        <f t="shared" si="6"/>
        <v>0.9748670351444364</v>
      </c>
      <c r="K20" s="22">
        <f t="shared" si="6"/>
        <v>0.70105329022838669</v>
      </c>
      <c r="L20" s="22">
        <f t="shared" si="6"/>
        <v>1.0507039315882782</v>
      </c>
      <c r="M20" s="22">
        <f t="shared" si="6"/>
        <v>1.664407133173428</v>
      </c>
      <c r="N20" s="23">
        <f>SUM(B20:M20)</f>
        <v>12.000000000000002</v>
      </c>
    </row>
    <row r="21" spans="1:15" x14ac:dyDescent="0.3">
      <c r="A21" s="13" t="s">
        <v>14</v>
      </c>
      <c r="B21" s="19">
        <f>B20*$C$4</f>
        <v>22261.789550526646</v>
      </c>
      <c r="C21" s="19">
        <f t="shared" ref="C21:M21" si="7">C20*$C$4</f>
        <v>12352.341224319533</v>
      </c>
      <c r="D21" s="20">
        <f t="shared" si="7"/>
        <v>6193.8471164876419</v>
      </c>
      <c r="E21" s="19">
        <f t="shared" si="7"/>
        <v>9902.3777244759622</v>
      </c>
      <c r="F21" s="19">
        <f t="shared" si="7"/>
        <v>19790.614245489625</v>
      </c>
      <c r="G21" s="20">
        <f t="shared" si="7"/>
        <v>5522.1399520283667</v>
      </c>
      <c r="H21" s="20">
        <f t="shared" si="7"/>
        <v>2464.1047033058717</v>
      </c>
      <c r="I21" s="19">
        <f t="shared" si="7"/>
        <v>28989.467097716137</v>
      </c>
      <c r="J21" s="19">
        <f t="shared" si="7"/>
        <v>13769.996871415164</v>
      </c>
      <c r="K21" s="19">
        <f t="shared" si="7"/>
        <v>9902.3777244759622</v>
      </c>
      <c r="L21" s="19">
        <f t="shared" si="7"/>
        <v>14841.193033684431</v>
      </c>
      <c r="M21" s="19">
        <f t="shared" si="7"/>
        <v>23509.750756074671</v>
      </c>
      <c r="N21" s="21">
        <f>SUM(B21:M21)</f>
        <v>169500.00000000003</v>
      </c>
    </row>
    <row r="22" spans="1:15" x14ac:dyDescent="0.3">
      <c r="A2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Vavdin.Sandra</dc:creator>
  <cp:lastModifiedBy>Brézillon.Angélique</cp:lastModifiedBy>
  <dcterms:created xsi:type="dcterms:W3CDTF">2019-07-30T15:14:52Z</dcterms:created>
  <dcterms:modified xsi:type="dcterms:W3CDTF">2019-08-01T08:17:10Z</dcterms:modified>
</cp:coreProperties>
</file>