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brezillon\Documents\00-Production 2019\2-BTS MCO Gestion operationnelle\000-I-manuel\Ch05\Annexes-documents (élève)\"/>
    </mc:Choice>
  </mc:AlternateContent>
  <bookViews>
    <workbookView xWindow="0" yWindow="0" windowWidth="21960" windowHeight="10428"/>
  </bookViews>
  <sheets>
    <sheet name="Annex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L28" i="1"/>
  <c r="K28" i="1"/>
  <c r="G26" i="1"/>
  <c r="E26" i="1"/>
  <c r="D26" i="1"/>
  <c r="F24" i="1"/>
  <c r="F23" i="1"/>
  <c r="F22" i="1"/>
  <c r="F21" i="1"/>
  <c r="F19" i="1"/>
  <c r="F18" i="1"/>
  <c r="F26" i="1" s="1"/>
  <c r="L15" i="1"/>
  <c r="K15" i="1"/>
  <c r="G14" i="1"/>
  <c r="G29" i="1" s="1"/>
  <c r="N29" i="1" s="1"/>
  <c r="E14" i="1"/>
  <c r="D14" i="1"/>
  <c r="D29" i="1" s="1"/>
  <c r="L13" i="1"/>
  <c r="L29" i="1" s="1"/>
  <c r="K13" i="1"/>
  <c r="K29" i="1" s="1"/>
  <c r="F11" i="1"/>
  <c r="F10" i="1"/>
  <c r="F9" i="1"/>
  <c r="F8" i="1"/>
  <c r="F6" i="1"/>
  <c r="F14" i="1" s="1"/>
  <c r="F29" i="1" s="1"/>
  <c r="M29" i="1" l="1"/>
</calcChain>
</file>

<file path=xl/sharedStrings.xml><?xml version="1.0" encoding="utf-8"?>
<sst xmlns="http://schemas.openxmlformats.org/spreadsheetml/2006/main" count="62" uniqueCount="56">
  <si>
    <t>BILAN au 31/12/N (en milliers d'euros)</t>
  </si>
  <si>
    <t>ACTIF</t>
  </si>
  <si>
    <t>Exercice N</t>
  </si>
  <si>
    <t>Exercice N-1</t>
  </si>
  <si>
    <t>PASSIF</t>
  </si>
  <si>
    <t>Brut</t>
  </si>
  <si>
    <t>Am. et dép.</t>
  </si>
  <si>
    <t>Net</t>
  </si>
  <si>
    <t>ACTIF IMMOBILISÉ</t>
  </si>
  <si>
    <t>CAPITAUX PROPRES</t>
  </si>
  <si>
    <t>Capital social ou individuel</t>
  </si>
  <si>
    <t>Immobilisations incorporelles</t>
  </si>
  <si>
    <t>Réserves</t>
  </si>
  <si>
    <t>Immobilisations corporelles</t>
  </si>
  <si>
    <t>Réserve légale</t>
  </si>
  <si>
    <t>Terrains</t>
  </si>
  <si>
    <t xml:space="preserve">Réserves statutaires </t>
  </si>
  <si>
    <t>Constructions</t>
  </si>
  <si>
    <t>Réserves réglementées</t>
  </si>
  <si>
    <t>Install. techn., mat. et out. industriel</t>
  </si>
  <si>
    <t>Autres réserves</t>
  </si>
  <si>
    <t>Autres immobilisations corporelles</t>
  </si>
  <si>
    <t>Report à nouveau</t>
  </si>
  <si>
    <t>Immobilisations financières</t>
  </si>
  <si>
    <t>Résultat de l'exercice</t>
  </si>
  <si>
    <t>Total I</t>
  </si>
  <si>
    <t>Provisions</t>
  </si>
  <si>
    <t>ACTIF CIRCULANT</t>
  </si>
  <si>
    <t>Total II</t>
  </si>
  <si>
    <t xml:space="preserve"> </t>
  </si>
  <si>
    <t>Stocks et encours</t>
  </si>
  <si>
    <t>DETTES</t>
  </si>
  <si>
    <t>Matières premières, approvisionn.</t>
  </si>
  <si>
    <t>Dettes financières</t>
  </si>
  <si>
    <t>Produits intermédiaires et finis</t>
  </si>
  <si>
    <t>Emprunts oblig. convertibles</t>
  </si>
  <si>
    <t>Marchandises</t>
  </si>
  <si>
    <r>
      <t>Emprunts auprès des ét. de crédit</t>
    </r>
    <r>
      <rPr>
        <vertAlign val="superscript"/>
        <sz val="10"/>
        <rFont val="Arial"/>
        <family val="2"/>
      </rPr>
      <t xml:space="preserve"> (1)</t>
    </r>
  </si>
  <si>
    <t>Créances d'exploitation</t>
  </si>
  <si>
    <t>Emprunts et dettes financières</t>
  </si>
  <si>
    <t>Clients et comptes rattachés</t>
  </si>
  <si>
    <t>Dettes d'exploitation</t>
  </si>
  <si>
    <t>Autres créances</t>
  </si>
  <si>
    <t>Dettes fourn. et comptes rattachés</t>
  </si>
  <si>
    <t>Valeurs mobilières de placement</t>
  </si>
  <si>
    <t>Dettes fiscales et sociales</t>
  </si>
  <si>
    <t>Disponibilités</t>
  </si>
  <si>
    <t>Dettes diverses</t>
  </si>
  <si>
    <t>Charges constatées d'avance</t>
  </si>
  <si>
    <t>Dettes s/immo. et comptes rattachés</t>
  </si>
  <si>
    <t>Autres dettes</t>
  </si>
  <si>
    <t>Produits constatés d'avance</t>
  </si>
  <si>
    <t>Charges à rép. sur plusieurs exercices</t>
  </si>
  <si>
    <t>Total III</t>
  </si>
  <si>
    <t>TOTAL GÉNÉRAL</t>
  </si>
  <si>
    <t>(1) Dont concours bancaires courants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</si>
</sst>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3" fontId="4" fillId="0" borderId="19" xfId="0" applyNumberFormat="1" applyFont="1" applyBorder="1" applyAlignment="1">
      <alignment vertical="center"/>
    </xf>
    <xf numFmtId="3" fontId="5" fillId="0" borderId="16" xfId="0" quotePrefix="1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5" fillId="0" borderId="16" xfId="0" applyNumberFormat="1" applyFont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3" fontId="6" fillId="0" borderId="22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3" fontId="1" fillId="0" borderId="7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3" fontId="10" fillId="2" borderId="7" xfId="0" applyNumberFormat="1" applyFont="1" applyFill="1" applyBorder="1" applyAlignment="1">
      <alignment horizontal="center" vertical="center" wrapText="1"/>
    </xf>
    <xf numFmtId="3" fontId="10" fillId="2" borderId="8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 vertical="center"/>
    </xf>
    <xf numFmtId="3" fontId="11" fillId="2" borderId="7" xfId="0" applyNumberFormat="1" applyFont="1" applyFill="1" applyBorder="1" applyAlignment="1">
      <alignment horizontal="center" vertical="center" wrapText="1"/>
    </xf>
    <xf numFmtId="3" fontId="10" fillId="2" borderId="12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30"/>
  <sheetViews>
    <sheetView showGridLines="0" tabSelected="1" zoomScale="90" zoomScaleNormal="90" workbookViewId="0">
      <selection sqref="A1:L1"/>
    </sheetView>
  </sheetViews>
  <sheetFormatPr baseColWidth="10" defaultColWidth="10.88671875" defaultRowHeight="13.2" x14ac:dyDescent="0.25"/>
  <cols>
    <col min="1" max="1" width="3.33203125" style="1" customWidth="1"/>
    <col min="2" max="2" width="4" style="1" customWidth="1"/>
    <col min="3" max="3" width="25.6640625" style="1" customWidth="1"/>
    <col min="4" max="4" width="8.88671875" style="1" customWidth="1"/>
    <col min="5" max="5" width="9.88671875" style="1" customWidth="1"/>
    <col min="6" max="7" width="8.88671875" style="1" customWidth="1"/>
    <col min="8" max="8" width="3.33203125" style="1" customWidth="1"/>
    <col min="9" max="9" width="4" style="1" customWidth="1"/>
    <col min="10" max="10" width="24" style="1" customWidth="1"/>
    <col min="11" max="12" width="8.88671875" style="1" customWidth="1"/>
    <col min="13" max="16384" width="10.88671875" style="1"/>
  </cols>
  <sheetData>
    <row r="1" spans="1:13" ht="20.100000000000001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3" ht="30.9" customHeight="1" x14ac:dyDescent="0.25">
      <c r="A2" s="39" t="s">
        <v>1</v>
      </c>
      <c r="B2" s="40"/>
      <c r="C2" s="41"/>
      <c r="D2" s="42" t="s">
        <v>2</v>
      </c>
      <c r="E2" s="43"/>
      <c r="F2" s="44"/>
      <c r="G2" s="45" t="s">
        <v>3</v>
      </c>
      <c r="H2" s="39" t="s">
        <v>4</v>
      </c>
      <c r="I2" s="40"/>
      <c r="J2" s="41"/>
      <c r="K2" s="46" t="s">
        <v>2</v>
      </c>
      <c r="L2" s="46" t="s">
        <v>3</v>
      </c>
    </row>
    <row r="3" spans="1:13" ht="25.8" customHeight="1" x14ac:dyDescent="0.25">
      <c r="A3" s="47"/>
      <c r="B3" s="48"/>
      <c r="C3" s="49"/>
      <c r="D3" s="50" t="s">
        <v>5</v>
      </c>
      <c r="E3" s="51" t="s">
        <v>6</v>
      </c>
      <c r="F3" s="45" t="s">
        <v>7</v>
      </c>
      <c r="G3" s="50" t="s">
        <v>7</v>
      </c>
      <c r="H3" s="47"/>
      <c r="I3" s="48"/>
      <c r="J3" s="49"/>
      <c r="K3" s="52"/>
      <c r="L3" s="52"/>
    </row>
    <row r="4" spans="1:13" ht="15.9" customHeight="1" x14ac:dyDescent="0.25">
      <c r="A4" s="2" t="s">
        <v>8</v>
      </c>
      <c r="B4" s="3"/>
      <c r="C4" s="3"/>
      <c r="D4" s="4"/>
      <c r="E4" s="5"/>
      <c r="F4" s="4"/>
      <c r="G4" s="4"/>
      <c r="H4" s="3" t="s">
        <v>9</v>
      </c>
      <c r="I4" s="6"/>
      <c r="J4" s="6"/>
      <c r="K4" s="4"/>
      <c r="L4" s="7"/>
    </row>
    <row r="5" spans="1:13" ht="15.9" customHeight="1" x14ac:dyDescent="0.25">
      <c r="A5" s="2"/>
      <c r="B5" s="3"/>
      <c r="C5" s="3"/>
      <c r="D5" s="4"/>
      <c r="E5" s="8"/>
      <c r="F5" s="9"/>
      <c r="G5" s="4"/>
      <c r="H5" s="6"/>
      <c r="I5" s="6" t="s">
        <v>10</v>
      </c>
      <c r="J5" s="6"/>
      <c r="K5" s="8">
        <v>5000</v>
      </c>
      <c r="L5" s="8">
        <v>5000</v>
      </c>
    </row>
    <row r="6" spans="1:13" ht="15.9" customHeight="1" x14ac:dyDescent="0.25">
      <c r="A6" s="10"/>
      <c r="B6" s="3" t="s">
        <v>11</v>
      </c>
      <c r="C6" s="6"/>
      <c r="D6" s="11">
        <v>1400</v>
      </c>
      <c r="E6" s="8"/>
      <c r="F6" s="9">
        <f t="shared" ref="F6" si="0">D6-E6</f>
        <v>1400</v>
      </c>
      <c r="G6" s="8">
        <v>1400</v>
      </c>
      <c r="H6" s="6"/>
      <c r="I6" s="3" t="s">
        <v>12</v>
      </c>
      <c r="J6" s="3"/>
      <c r="K6" s="4"/>
      <c r="L6" s="7"/>
    </row>
    <row r="7" spans="1:13" ht="15.9" customHeight="1" x14ac:dyDescent="0.25">
      <c r="A7" s="10"/>
      <c r="B7" s="3" t="s">
        <v>13</v>
      </c>
      <c r="C7" s="6"/>
      <c r="D7" s="11"/>
      <c r="E7" s="8"/>
      <c r="F7" s="9"/>
      <c r="G7" s="8"/>
      <c r="H7" s="6"/>
      <c r="I7" s="6"/>
      <c r="J7" s="6" t="s">
        <v>14</v>
      </c>
      <c r="K7" s="12">
        <v>500</v>
      </c>
      <c r="L7" s="12">
        <v>500</v>
      </c>
    </row>
    <row r="8" spans="1:13" ht="15.9" customHeight="1" x14ac:dyDescent="0.25">
      <c r="A8" s="10"/>
      <c r="B8" s="6" t="s">
        <v>15</v>
      </c>
      <c r="C8" s="6"/>
      <c r="D8" s="11">
        <v>3200</v>
      </c>
      <c r="E8" s="8"/>
      <c r="F8" s="9">
        <f>D8-E8</f>
        <v>3200</v>
      </c>
      <c r="G8" s="8">
        <v>3200</v>
      </c>
      <c r="H8" s="6"/>
      <c r="I8" s="6"/>
      <c r="J8" s="6" t="s">
        <v>16</v>
      </c>
      <c r="K8" s="8">
        <v>0</v>
      </c>
      <c r="L8" s="8">
        <v>0</v>
      </c>
    </row>
    <row r="9" spans="1:13" ht="15.9" customHeight="1" x14ac:dyDescent="0.25">
      <c r="A9" s="10"/>
      <c r="B9" s="6" t="s">
        <v>17</v>
      </c>
      <c r="C9" s="6"/>
      <c r="D9" s="11">
        <v>5752</v>
      </c>
      <c r="E9" s="13">
        <v>4472</v>
      </c>
      <c r="F9" s="9">
        <f>D9-E9</f>
        <v>1280</v>
      </c>
      <c r="G9" s="8">
        <v>1182</v>
      </c>
      <c r="H9" s="6"/>
      <c r="I9" s="6"/>
      <c r="J9" s="6" t="s">
        <v>18</v>
      </c>
      <c r="K9" s="8">
        <v>0</v>
      </c>
      <c r="L9" s="8">
        <v>0</v>
      </c>
      <c r="M9" s="14"/>
    </row>
    <row r="10" spans="1:13" ht="15.9" customHeight="1" x14ac:dyDescent="0.25">
      <c r="A10" s="10"/>
      <c r="B10" s="6" t="s">
        <v>19</v>
      </c>
      <c r="C10" s="6"/>
      <c r="D10" s="11">
        <v>1264</v>
      </c>
      <c r="E10" s="15">
        <v>743</v>
      </c>
      <c r="F10" s="9">
        <f>D10-E10</f>
        <v>521</v>
      </c>
      <c r="G10" s="8">
        <v>652</v>
      </c>
      <c r="H10" s="6"/>
      <c r="I10" s="6"/>
      <c r="J10" s="6" t="s">
        <v>20</v>
      </c>
      <c r="K10" s="16">
        <v>650</v>
      </c>
      <c r="L10" s="8">
        <v>600</v>
      </c>
      <c r="M10" s="14"/>
    </row>
    <row r="11" spans="1:13" ht="15.9" customHeight="1" x14ac:dyDescent="0.25">
      <c r="A11" s="10"/>
      <c r="B11" s="6" t="s">
        <v>21</v>
      </c>
      <c r="C11" s="6"/>
      <c r="D11" s="11">
        <v>354</v>
      </c>
      <c r="E11" s="15">
        <v>125</v>
      </c>
      <c r="F11" s="9">
        <f>D11-E11</f>
        <v>229</v>
      </c>
      <c r="G11" s="8">
        <v>242</v>
      </c>
      <c r="H11" s="6"/>
      <c r="I11" s="6" t="s">
        <v>22</v>
      </c>
      <c r="J11" s="6"/>
      <c r="K11" s="8">
        <v>0</v>
      </c>
      <c r="L11" s="8">
        <v>0</v>
      </c>
      <c r="M11" s="14"/>
    </row>
    <row r="12" spans="1:13" ht="15.9" customHeight="1" x14ac:dyDescent="0.25">
      <c r="A12" s="10"/>
      <c r="B12" s="3" t="s">
        <v>23</v>
      </c>
      <c r="C12" s="6"/>
      <c r="D12" s="17"/>
      <c r="E12" s="12"/>
      <c r="F12" s="18"/>
      <c r="G12" s="12"/>
      <c r="H12" s="6"/>
      <c r="I12" s="6" t="s">
        <v>24</v>
      </c>
      <c r="J12" s="6"/>
      <c r="K12" s="19">
        <v>1735</v>
      </c>
      <c r="L12" s="19">
        <v>1548</v>
      </c>
      <c r="M12" s="14"/>
    </row>
    <row r="13" spans="1:13" ht="15.9" customHeight="1" x14ac:dyDescent="0.25">
      <c r="A13" s="10"/>
      <c r="B13" s="3"/>
      <c r="C13" s="6"/>
      <c r="D13" s="4"/>
      <c r="E13" s="5"/>
      <c r="F13" s="20"/>
      <c r="G13" s="4"/>
      <c r="H13" s="21"/>
      <c r="I13" s="22"/>
      <c r="J13" s="23" t="s">
        <v>25</v>
      </c>
      <c r="K13" s="24">
        <f>SUM(K5:K12)</f>
        <v>7885</v>
      </c>
      <c r="L13" s="24">
        <f>SUM(L5:L12)</f>
        <v>7648</v>
      </c>
      <c r="M13" s="14"/>
    </row>
    <row r="14" spans="1:13" ht="15.9" customHeight="1" x14ac:dyDescent="0.25">
      <c r="A14" s="21"/>
      <c r="B14" s="22"/>
      <c r="C14" s="23" t="s">
        <v>25</v>
      </c>
      <c r="D14" s="24">
        <f>SUM(D4:D12)</f>
        <v>11970</v>
      </c>
      <c r="E14" s="25">
        <f>SUM(E4:E12)</f>
        <v>5340</v>
      </c>
      <c r="F14" s="24">
        <f>SUM(F4:F12)</f>
        <v>6630</v>
      </c>
      <c r="G14" s="24">
        <f>SUM(G4:G12)</f>
        <v>6676</v>
      </c>
      <c r="H14" s="6"/>
      <c r="I14" s="3" t="s">
        <v>26</v>
      </c>
      <c r="J14" s="6"/>
      <c r="K14" s="4"/>
      <c r="L14" s="7"/>
      <c r="M14" s="14"/>
    </row>
    <row r="15" spans="1:13" ht="15.9" customHeight="1" x14ac:dyDescent="0.25">
      <c r="A15" s="2" t="s">
        <v>27</v>
      </c>
      <c r="B15" s="6"/>
      <c r="C15" s="6"/>
      <c r="D15" s="4"/>
      <c r="E15" s="5"/>
      <c r="F15" s="4"/>
      <c r="G15" s="4"/>
      <c r="H15" s="21"/>
      <c r="I15" s="22"/>
      <c r="J15" s="23" t="s">
        <v>28</v>
      </c>
      <c r="K15" s="24">
        <f>SUM(K14)</f>
        <v>0</v>
      </c>
      <c r="L15" s="26">
        <f>SUM(L14)</f>
        <v>0</v>
      </c>
      <c r="M15" s="14"/>
    </row>
    <row r="16" spans="1:13" ht="15.9" customHeight="1" x14ac:dyDescent="0.25">
      <c r="A16" s="2" t="s">
        <v>29</v>
      </c>
      <c r="B16" s="3" t="s">
        <v>30</v>
      </c>
      <c r="C16" s="6"/>
      <c r="D16" s="4"/>
      <c r="E16" s="5"/>
      <c r="F16" s="4"/>
      <c r="G16" s="4"/>
      <c r="H16" s="3" t="s">
        <v>31</v>
      </c>
      <c r="I16" s="6"/>
      <c r="J16" s="6"/>
      <c r="K16" s="4"/>
      <c r="L16" s="7"/>
      <c r="M16" s="14"/>
    </row>
    <row r="17" spans="1:14" ht="15.9" customHeight="1" x14ac:dyDescent="0.25">
      <c r="A17" s="2"/>
      <c r="B17" s="6" t="s">
        <v>32</v>
      </c>
      <c r="C17" s="6"/>
      <c r="D17" s="4"/>
      <c r="E17" s="5"/>
      <c r="F17" s="4"/>
      <c r="G17" s="4"/>
      <c r="H17" s="3"/>
      <c r="I17" s="3" t="s">
        <v>33</v>
      </c>
      <c r="J17" s="6"/>
      <c r="K17" s="4"/>
      <c r="L17" s="7"/>
      <c r="M17" s="14"/>
    </row>
    <row r="18" spans="1:14" ht="15.9" customHeight="1" x14ac:dyDescent="0.25">
      <c r="A18" s="2"/>
      <c r="B18" s="6" t="s">
        <v>34</v>
      </c>
      <c r="C18" s="6"/>
      <c r="D18" s="4"/>
      <c r="E18" s="5"/>
      <c r="F18" s="20">
        <f>D18-E18</f>
        <v>0</v>
      </c>
      <c r="G18" s="4"/>
      <c r="H18" s="6"/>
      <c r="I18" s="6" t="s">
        <v>35</v>
      </c>
      <c r="J18" s="6"/>
      <c r="K18" s="4"/>
      <c r="L18" s="7"/>
      <c r="M18" s="14"/>
    </row>
    <row r="19" spans="1:14" ht="15.9" customHeight="1" x14ac:dyDescent="0.25">
      <c r="A19" s="2"/>
      <c r="B19" s="6" t="s">
        <v>36</v>
      </c>
      <c r="C19" s="6"/>
      <c r="D19" s="17">
        <v>2956</v>
      </c>
      <c r="E19" s="27">
        <v>70</v>
      </c>
      <c r="F19" s="18">
        <f>D19-E19</f>
        <v>2886</v>
      </c>
      <c r="G19" s="12">
        <v>2945</v>
      </c>
      <c r="H19" s="3"/>
      <c r="I19" s="6" t="s">
        <v>37</v>
      </c>
      <c r="J19" s="6"/>
      <c r="K19" s="8">
        <v>3034</v>
      </c>
      <c r="L19" s="8">
        <v>3345</v>
      </c>
      <c r="M19" s="14"/>
    </row>
    <row r="20" spans="1:14" ht="15.9" customHeight="1" x14ac:dyDescent="0.25">
      <c r="A20" s="2"/>
      <c r="B20" s="3" t="s">
        <v>38</v>
      </c>
      <c r="C20" s="6"/>
      <c r="D20" s="4"/>
      <c r="E20" s="5"/>
      <c r="F20" s="4"/>
      <c r="G20" s="4"/>
      <c r="H20" s="6"/>
      <c r="I20" s="28" t="s">
        <v>39</v>
      </c>
      <c r="J20" s="6"/>
      <c r="K20" s="4"/>
      <c r="L20" s="7"/>
      <c r="M20" s="29"/>
      <c r="N20" s="30"/>
    </row>
    <row r="21" spans="1:14" ht="15.9" customHeight="1" x14ac:dyDescent="0.25">
      <c r="A21" s="2"/>
      <c r="B21" s="6" t="s">
        <v>40</v>
      </c>
      <c r="C21" s="6"/>
      <c r="D21" s="17">
        <v>173</v>
      </c>
      <c r="E21" s="27">
        <v>0</v>
      </c>
      <c r="F21" s="18">
        <f>D21-E21</f>
        <v>173</v>
      </c>
      <c r="G21" s="12">
        <v>257</v>
      </c>
      <c r="H21" s="6"/>
      <c r="I21" s="3" t="s">
        <v>41</v>
      </c>
      <c r="J21" s="3"/>
      <c r="K21" s="4"/>
      <c r="L21" s="7"/>
    </row>
    <row r="22" spans="1:14" ht="15.9" customHeight="1" x14ac:dyDescent="0.25">
      <c r="A22" s="2"/>
      <c r="B22" s="6" t="s">
        <v>42</v>
      </c>
      <c r="C22" s="6"/>
      <c r="D22" s="11">
        <v>11</v>
      </c>
      <c r="E22" s="15">
        <v>0</v>
      </c>
      <c r="F22" s="9">
        <f>D22-E22</f>
        <v>11</v>
      </c>
      <c r="G22" s="8">
        <v>84</v>
      </c>
      <c r="H22" s="6"/>
      <c r="I22" s="6" t="s">
        <v>43</v>
      </c>
      <c r="J22" s="6"/>
      <c r="K22" s="8">
        <v>1099</v>
      </c>
      <c r="L22" s="8">
        <v>2445</v>
      </c>
    </row>
    <row r="23" spans="1:14" ht="15.9" customHeight="1" x14ac:dyDescent="0.25">
      <c r="A23" s="10"/>
      <c r="B23" s="6" t="s">
        <v>44</v>
      </c>
      <c r="C23" s="6"/>
      <c r="D23" s="11">
        <v>783</v>
      </c>
      <c r="E23" s="15">
        <v>0</v>
      </c>
      <c r="F23" s="9">
        <f>D23-E23</f>
        <v>783</v>
      </c>
      <c r="G23" s="8">
        <v>996</v>
      </c>
      <c r="H23" s="6"/>
      <c r="I23" s="6" t="s">
        <v>45</v>
      </c>
      <c r="J23" s="6"/>
      <c r="K23" s="8">
        <v>28</v>
      </c>
      <c r="L23" s="8">
        <v>24</v>
      </c>
      <c r="N23" s="14"/>
    </row>
    <row r="24" spans="1:14" ht="15.9" customHeight="1" x14ac:dyDescent="0.25">
      <c r="A24" s="10"/>
      <c r="B24" s="6" t="s">
        <v>46</v>
      </c>
      <c r="C24" s="6"/>
      <c r="D24" s="11">
        <v>1563</v>
      </c>
      <c r="E24" s="15">
        <v>0</v>
      </c>
      <c r="F24" s="9">
        <f>D24-E24</f>
        <v>1563</v>
      </c>
      <c r="G24" s="8">
        <v>2504</v>
      </c>
      <c r="H24" s="6"/>
      <c r="I24" s="6" t="s">
        <v>47</v>
      </c>
      <c r="J24" s="6"/>
      <c r="K24" s="4"/>
      <c r="L24" s="7"/>
    </row>
    <row r="25" spans="1:14" ht="15.9" customHeight="1" x14ac:dyDescent="0.25">
      <c r="A25" s="10"/>
      <c r="B25" s="6" t="s">
        <v>48</v>
      </c>
      <c r="C25" s="6"/>
      <c r="D25" s="4"/>
      <c r="E25" s="5"/>
      <c r="F25" s="4"/>
      <c r="G25" s="4"/>
      <c r="H25" s="6"/>
      <c r="I25" s="6" t="s">
        <v>49</v>
      </c>
      <c r="J25" s="6"/>
      <c r="K25" s="4"/>
      <c r="L25" s="7"/>
    </row>
    <row r="26" spans="1:14" ht="15.9" customHeight="1" x14ac:dyDescent="0.25">
      <c r="A26" s="21"/>
      <c r="B26" s="22"/>
      <c r="C26" s="23" t="s">
        <v>28</v>
      </c>
      <c r="D26" s="24">
        <f>SUM(D16:D25)</f>
        <v>5486</v>
      </c>
      <c r="E26" s="25">
        <f>SUM(E16:E25)</f>
        <v>70</v>
      </c>
      <c r="F26" s="24">
        <f>SUM(F16:F25)</f>
        <v>5416</v>
      </c>
      <c r="G26" s="24">
        <f>SUM(G16:G25)</f>
        <v>6786</v>
      </c>
      <c r="H26" s="6"/>
      <c r="I26" s="6" t="s">
        <v>50</v>
      </c>
      <c r="J26" s="6"/>
      <c r="K26" s="4"/>
      <c r="L26" s="7"/>
    </row>
    <row r="27" spans="1:14" ht="15.9" customHeight="1" x14ac:dyDescent="0.25">
      <c r="A27" s="10"/>
      <c r="B27" s="6"/>
      <c r="C27" s="3"/>
      <c r="D27" s="31"/>
      <c r="E27" s="32"/>
      <c r="F27" s="31"/>
      <c r="G27" s="31"/>
      <c r="H27" s="6"/>
      <c r="I27" s="6" t="s">
        <v>51</v>
      </c>
      <c r="J27" s="6"/>
      <c r="K27" s="4"/>
      <c r="L27" s="7"/>
    </row>
    <row r="28" spans="1:14" ht="15.9" customHeight="1" x14ac:dyDescent="0.25">
      <c r="A28" s="10" t="s">
        <v>52</v>
      </c>
      <c r="B28" s="6"/>
      <c r="C28" s="6"/>
      <c r="D28" s="4"/>
      <c r="E28" s="5"/>
      <c r="F28" s="4"/>
      <c r="G28" s="4"/>
      <c r="H28" s="21"/>
      <c r="I28" s="22"/>
      <c r="J28" s="23" t="s">
        <v>53</v>
      </c>
      <c r="K28" s="24">
        <f>SUM(K18:K27)</f>
        <v>4161</v>
      </c>
      <c r="L28" s="26">
        <f>SUM(L18:L27)</f>
        <v>5814</v>
      </c>
    </row>
    <row r="29" spans="1:14" ht="15.9" customHeight="1" x14ac:dyDescent="0.25">
      <c r="A29" s="21"/>
      <c r="B29" s="22"/>
      <c r="C29" s="23" t="s">
        <v>54</v>
      </c>
      <c r="D29" s="24">
        <f>D14+D26+D28</f>
        <v>17456</v>
      </c>
      <c r="E29" s="25">
        <f>E14+E26+E28</f>
        <v>5410</v>
      </c>
      <c r="F29" s="24">
        <f>F14+F26+F28</f>
        <v>12046</v>
      </c>
      <c r="G29" s="24">
        <f>G14+G26+G28</f>
        <v>13462</v>
      </c>
      <c r="H29" s="22"/>
      <c r="I29" s="22"/>
      <c r="J29" s="23" t="s">
        <v>54</v>
      </c>
      <c r="K29" s="24">
        <f>K13+K15+K28</f>
        <v>12046</v>
      </c>
      <c r="L29" s="26">
        <f>L13+L15+L28</f>
        <v>13462</v>
      </c>
      <c r="M29" s="14">
        <f>F29-K29</f>
        <v>0</v>
      </c>
      <c r="N29" s="14">
        <f>G29-L29</f>
        <v>0</v>
      </c>
    </row>
    <row r="30" spans="1:14" ht="15.9" customHeight="1" x14ac:dyDescent="0.25">
      <c r="A30" s="33"/>
      <c r="B30" s="34"/>
      <c r="C30" s="34"/>
      <c r="D30" s="34"/>
      <c r="E30" s="34"/>
      <c r="F30" s="34"/>
      <c r="G30" s="35"/>
      <c r="H30" s="33"/>
      <c r="I30" s="36" t="s">
        <v>55</v>
      </c>
      <c r="J30" s="36"/>
      <c r="K30" s="37">
        <v>865</v>
      </c>
      <c r="L30" s="38">
        <v>726</v>
      </c>
    </row>
  </sheetData>
  <mergeCells count="7">
    <mergeCell ref="B30:G30"/>
    <mergeCell ref="A1:L1"/>
    <mergeCell ref="A2:C3"/>
    <mergeCell ref="D2:F2"/>
    <mergeCell ref="H2:J3"/>
    <mergeCell ref="K2:K3"/>
    <mergeCell ref="L2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3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Angélique Brézillon</dc:creator>
  <cp:lastModifiedBy>Angélique Brézillon</cp:lastModifiedBy>
  <dcterms:created xsi:type="dcterms:W3CDTF">2019-07-25T16:17:43Z</dcterms:created>
  <dcterms:modified xsi:type="dcterms:W3CDTF">2019-07-25T16:19:01Z</dcterms:modified>
</cp:coreProperties>
</file>