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jbesne\Documents\Julie\00_2013\i Manuel\166151_NDRC_RCARE18\"/>
    </mc:Choice>
  </mc:AlternateContent>
  <bookViews>
    <workbookView xWindow="0" yWindow="0" windowWidth="15360" windowHeight="9120" activeTab="1"/>
  </bookViews>
  <sheets>
    <sheet name="données" sheetId="2" r:id="rId1"/>
    <sheet name="calcul" sheetId="4" r:id="rId2"/>
  </sheets>
  <calcPr calcId="162913"/>
</workbook>
</file>

<file path=xl/calcChain.xml><?xml version="1.0" encoding="utf-8"?>
<calcChain xmlns="http://schemas.openxmlformats.org/spreadsheetml/2006/main">
  <c r="G26" i="4" l="1"/>
  <c r="G30" i="4"/>
  <c r="F23" i="4"/>
  <c r="G23" i="4" s="1"/>
  <c r="F24" i="4"/>
  <c r="G24" i="4" s="1"/>
  <c r="F25" i="4"/>
  <c r="G25" i="4" s="1"/>
  <c r="F26" i="4"/>
  <c r="F27" i="4"/>
  <c r="G27" i="4" s="1"/>
  <c r="F28" i="4"/>
  <c r="G28" i="4" s="1"/>
  <c r="F29" i="4"/>
  <c r="G29" i="4" s="1"/>
  <c r="F30" i="4"/>
  <c r="F22" i="4"/>
  <c r="G22" i="4" s="1"/>
  <c r="E31" i="4"/>
  <c r="D31" i="4"/>
  <c r="C31" i="4"/>
  <c r="B31" i="4"/>
  <c r="F31" i="4" s="1"/>
  <c r="G31" i="4" s="1"/>
  <c r="C15" i="4"/>
  <c r="E15" i="4"/>
  <c r="F15" i="4"/>
  <c r="H15" i="4"/>
  <c r="I15" i="4"/>
  <c r="K15" i="4"/>
  <c r="L15" i="4"/>
  <c r="O15" i="4"/>
  <c r="B15" i="4"/>
  <c r="D15" i="4" s="1"/>
  <c r="N8" i="4"/>
  <c r="P8" i="4" s="1"/>
  <c r="N9" i="4"/>
  <c r="P9" i="4" s="1"/>
  <c r="N10" i="4"/>
  <c r="P10" i="4" s="1"/>
  <c r="N11" i="4"/>
  <c r="P11" i="4" s="1"/>
  <c r="N12" i="4"/>
  <c r="P12" i="4" s="1"/>
  <c r="N13" i="4"/>
  <c r="P13" i="4" s="1"/>
  <c r="N14" i="4"/>
  <c r="P14" i="4" s="1"/>
  <c r="N7" i="4"/>
  <c r="P7" i="4" s="1"/>
  <c r="N6" i="4"/>
  <c r="M7" i="4"/>
  <c r="M8" i="4"/>
  <c r="M9" i="4"/>
  <c r="M10" i="4"/>
  <c r="M11" i="4"/>
  <c r="M12" i="4"/>
  <c r="M13" i="4"/>
  <c r="M14" i="4"/>
  <c r="M6" i="4"/>
  <c r="J7" i="4"/>
  <c r="J8" i="4"/>
  <c r="J9" i="4"/>
  <c r="J10" i="4"/>
  <c r="J11" i="4"/>
  <c r="J12" i="4"/>
  <c r="J13" i="4"/>
  <c r="J14" i="4"/>
  <c r="J6" i="4"/>
  <c r="G7" i="4"/>
  <c r="G8" i="4"/>
  <c r="G9" i="4"/>
  <c r="G10" i="4"/>
  <c r="G11" i="4"/>
  <c r="G12" i="4"/>
  <c r="G13" i="4"/>
  <c r="G14" i="4"/>
  <c r="G6" i="4"/>
  <c r="D8" i="4"/>
  <c r="D9" i="4"/>
  <c r="D10" i="4"/>
  <c r="D11" i="4"/>
  <c r="D12" i="4"/>
  <c r="D13" i="4"/>
  <c r="D14" i="4"/>
  <c r="D7" i="4"/>
  <c r="D6" i="4"/>
  <c r="N15" i="4" l="1"/>
  <c r="P15" i="4" s="1"/>
  <c r="M15" i="4"/>
  <c r="G15" i="4"/>
  <c r="J15" i="4"/>
  <c r="P6" i="4"/>
</calcChain>
</file>

<file path=xl/sharedStrings.xml><?xml version="1.0" encoding="utf-8"?>
<sst xmlns="http://schemas.openxmlformats.org/spreadsheetml/2006/main" count="88" uniqueCount="35">
  <si>
    <t>Françoise Tardier</t>
  </si>
  <si>
    <t>Lisa Jouvelle</t>
  </si>
  <si>
    <t>Solène Festres</t>
  </si>
  <si>
    <t>Valérie Sastre</t>
  </si>
  <si>
    <t>Myriam Ziani</t>
  </si>
  <si>
    <t>Léane Berthet</t>
  </si>
  <si>
    <t>Estelle Gastier</t>
  </si>
  <si>
    <t>Adilah Samba</t>
  </si>
  <si>
    <t>Delphine Marin</t>
  </si>
  <si>
    <t>statistiques de l'équipe pour les mois de septembre à décembre</t>
  </si>
  <si>
    <t>nombre</t>
  </si>
  <si>
    <t>présence</t>
  </si>
  <si>
    <t>CA TTC réalisé</t>
  </si>
  <si>
    <t>Escales 09/201N</t>
  </si>
  <si>
    <t>Escales 10/201N</t>
  </si>
  <si>
    <t>Escales 11/201N</t>
  </si>
  <si>
    <t>Escales 12/201N</t>
  </si>
  <si>
    <t>Nom</t>
  </si>
  <si>
    <t>participants moyen</t>
  </si>
  <si>
    <t>Total escales</t>
  </si>
  <si>
    <t>CA TTC moyen</t>
  </si>
  <si>
    <t>Total</t>
  </si>
  <si>
    <t>km parcourus</t>
  </si>
  <si>
    <t>km parcourus par invité</t>
  </si>
  <si>
    <t>Total équipe</t>
  </si>
  <si>
    <t>09/201N</t>
  </si>
  <si>
    <t>10/201N</t>
  </si>
  <si>
    <t>11/201N</t>
  </si>
  <si>
    <t>12/201N</t>
  </si>
  <si>
    <t>Cadeaux</t>
  </si>
  <si>
    <t>Lot 2</t>
  </si>
  <si>
    <t>Lot 4</t>
  </si>
  <si>
    <t>X</t>
  </si>
  <si>
    <t xml:space="preserve"> 10/201N</t>
  </si>
  <si>
    <t>Statistiques de l'équipe pour les mois de septembre à décembre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</si>
</sst>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€&quot;"/>
  </numFmts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164" fontId="0" fillId="0" borderId="0" xfId="0" applyNumberFormat="1"/>
    <xf numFmtId="3" fontId="0" fillId="0" borderId="1" xfId="0" applyNumberFormat="1" applyBorder="1" applyAlignment="1">
      <alignment horizontal="center"/>
    </xf>
    <xf numFmtId="0" fontId="0" fillId="0" borderId="1" xfId="0" applyBorder="1"/>
    <xf numFmtId="1" fontId="0" fillId="0" borderId="1" xfId="0" applyNumberFormat="1" applyBorder="1"/>
    <xf numFmtId="0" fontId="1" fillId="0" borderId="1" xfId="0" applyFont="1" applyFill="1" applyBorder="1" applyAlignment="1">
      <alignment horizontal="center"/>
    </xf>
    <xf numFmtId="1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left"/>
    </xf>
    <xf numFmtId="0" fontId="0" fillId="2" borderId="1" xfId="0" applyFill="1" applyBorder="1"/>
    <xf numFmtId="0" fontId="1" fillId="3" borderId="1" xfId="0" applyFont="1" applyFill="1" applyBorder="1" applyAlignment="1">
      <alignment horizontal="center"/>
    </xf>
    <xf numFmtId="1" fontId="0" fillId="3" borderId="1" xfId="0" applyNumberForma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center" wrapText="1"/>
    </xf>
    <xf numFmtId="0" fontId="1" fillId="0" borderId="6" xfId="0" applyFont="1" applyFill="1" applyBorder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J19"/>
  <sheetViews>
    <sheetView workbookViewId="0">
      <selection sqref="A1:XFD1048576"/>
    </sheetView>
  </sheetViews>
  <sheetFormatPr baseColWidth="10" defaultRowHeight="14.4" x14ac:dyDescent="0.3"/>
  <cols>
    <col min="1" max="1" width="16" customWidth="1"/>
    <col min="2" max="2" width="8.6640625" customWidth="1"/>
    <col min="3" max="3" width="9.88671875" customWidth="1"/>
    <col min="4" max="5" width="8.88671875" customWidth="1"/>
    <col min="6" max="6" width="8.6640625" customWidth="1"/>
    <col min="7" max="7" width="9.6640625" customWidth="1"/>
    <col min="8" max="8" width="9" style="1" customWidth="1"/>
    <col min="9" max="9" width="10.5546875" customWidth="1"/>
    <col min="10" max="10" width="10" style="1" customWidth="1"/>
  </cols>
  <sheetData>
    <row r="3" spans="1:10" x14ac:dyDescent="0.3">
      <c r="A3" s="18" t="s">
        <v>9</v>
      </c>
      <c r="B3" s="18"/>
      <c r="C3" s="18"/>
      <c r="D3" s="18"/>
      <c r="E3" s="18"/>
      <c r="F3" s="18"/>
      <c r="G3" s="18"/>
      <c r="H3" s="18"/>
      <c r="I3" s="18"/>
      <c r="J3" s="18"/>
    </row>
    <row r="4" spans="1:10" x14ac:dyDescent="0.3">
      <c r="A4" s="18" t="s">
        <v>17</v>
      </c>
      <c r="B4" s="18" t="s">
        <v>13</v>
      </c>
      <c r="C4" s="18"/>
      <c r="D4" s="18" t="s">
        <v>14</v>
      </c>
      <c r="E4" s="18"/>
      <c r="F4" s="18" t="s">
        <v>15</v>
      </c>
      <c r="G4" s="18"/>
      <c r="H4" s="18" t="s">
        <v>16</v>
      </c>
      <c r="I4" s="18"/>
      <c r="J4" s="19" t="s">
        <v>12</v>
      </c>
    </row>
    <row r="5" spans="1:10" s="7" customFormat="1" ht="18" customHeight="1" x14ac:dyDescent="0.3">
      <c r="A5" s="18"/>
      <c r="B5" s="5" t="s">
        <v>10</v>
      </c>
      <c r="C5" s="5" t="s">
        <v>11</v>
      </c>
      <c r="D5" s="5" t="s">
        <v>10</v>
      </c>
      <c r="E5" s="5" t="s">
        <v>11</v>
      </c>
      <c r="F5" s="5" t="s">
        <v>10</v>
      </c>
      <c r="G5" s="5" t="s">
        <v>11</v>
      </c>
      <c r="H5" s="6" t="s">
        <v>10</v>
      </c>
      <c r="I5" s="6" t="s">
        <v>11</v>
      </c>
      <c r="J5" s="19"/>
    </row>
    <row r="6" spans="1:10" x14ac:dyDescent="0.3">
      <c r="A6" s="2" t="s">
        <v>0</v>
      </c>
      <c r="B6" s="4">
        <v>2</v>
      </c>
      <c r="C6" s="4">
        <v>10</v>
      </c>
      <c r="D6" s="4">
        <v>3</v>
      </c>
      <c r="E6" s="4">
        <v>17</v>
      </c>
      <c r="F6" s="4">
        <v>2</v>
      </c>
      <c r="G6" s="4">
        <v>14</v>
      </c>
      <c r="H6" s="4">
        <v>2</v>
      </c>
      <c r="I6" s="4">
        <v>11</v>
      </c>
      <c r="J6" s="9">
        <v>1820</v>
      </c>
    </row>
    <row r="7" spans="1:10" x14ac:dyDescent="0.3">
      <c r="A7" s="2" t="s">
        <v>1</v>
      </c>
      <c r="B7" s="4">
        <v>9</v>
      </c>
      <c r="C7" s="4">
        <v>54</v>
      </c>
      <c r="D7" s="4">
        <v>10</v>
      </c>
      <c r="E7" s="4">
        <v>58</v>
      </c>
      <c r="F7" s="4">
        <v>12</v>
      </c>
      <c r="G7" s="4">
        <v>62</v>
      </c>
      <c r="H7" s="4">
        <v>11</v>
      </c>
      <c r="I7" s="4">
        <v>59</v>
      </c>
      <c r="J7" s="9">
        <v>12116</v>
      </c>
    </row>
    <row r="8" spans="1:10" x14ac:dyDescent="0.3">
      <c r="A8" s="2" t="s">
        <v>2</v>
      </c>
      <c r="B8" s="4">
        <v>5</v>
      </c>
      <c r="C8" s="4">
        <v>35</v>
      </c>
      <c r="D8" s="4">
        <v>4</v>
      </c>
      <c r="E8" s="4">
        <v>26</v>
      </c>
      <c r="F8" s="4">
        <v>3</v>
      </c>
      <c r="G8" s="4">
        <v>22</v>
      </c>
      <c r="H8" s="4">
        <v>3</v>
      </c>
      <c r="I8" s="4">
        <v>21</v>
      </c>
      <c r="J8" s="9">
        <v>4992</v>
      </c>
    </row>
    <row r="9" spans="1:10" x14ac:dyDescent="0.3">
      <c r="A9" s="2" t="s">
        <v>3</v>
      </c>
      <c r="B9" s="4">
        <v>11</v>
      </c>
      <c r="C9" s="4">
        <v>57</v>
      </c>
      <c r="D9" s="4">
        <v>8</v>
      </c>
      <c r="E9" s="4">
        <v>44</v>
      </c>
      <c r="F9" s="4">
        <v>12</v>
      </c>
      <c r="G9" s="4">
        <v>65</v>
      </c>
      <c r="H9" s="4">
        <v>10</v>
      </c>
      <c r="I9" s="4">
        <v>61</v>
      </c>
      <c r="J9" s="9">
        <v>10215</v>
      </c>
    </row>
    <row r="10" spans="1:10" x14ac:dyDescent="0.3">
      <c r="A10" s="2" t="s">
        <v>4</v>
      </c>
      <c r="B10" s="4">
        <v>2</v>
      </c>
      <c r="C10" s="4">
        <v>11</v>
      </c>
      <c r="D10" s="4">
        <v>3</v>
      </c>
      <c r="E10" s="4">
        <v>15</v>
      </c>
      <c r="F10" s="4">
        <v>2</v>
      </c>
      <c r="G10" s="4">
        <v>12</v>
      </c>
      <c r="H10" s="4">
        <v>1</v>
      </c>
      <c r="I10" s="4">
        <v>6</v>
      </c>
      <c r="J10" s="9">
        <v>1804</v>
      </c>
    </row>
    <row r="11" spans="1:10" x14ac:dyDescent="0.3">
      <c r="A11" s="2" t="s">
        <v>5</v>
      </c>
      <c r="B11" s="4">
        <v>7</v>
      </c>
      <c r="C11" s="4">
        <v>37</v>
      </c>
      <c r="D11" s="4">
        <v>8</v>
      </c>
      <c r="E11" s="4">
        <v>43</v>
      </c>
      <c r="F11" s="4">
        <v>6</v>
      </c>
      <c r="G11" s="4">
        <v>32</v>
      </c>
      <c r="H11" s="4">
        <v>7</v>
      </c>
      <c r="I11" s="4">
        <v>36</v>
      </c>
      <c r="J11" s="9">
        <v>5180</v>
      </c>
    </row>
    <row r="12" spans="1:10" x14ac:dyDescent="0.3">
      <c r="A12" s="2" t="s">
        <v>6</v>
      </c>
      <c r="B12" s="4">
        <v>5</v>
      </c>
      <c r="C12" s="4">
        <v>26</v>
      </c>
      <c r="D12" s="4">
        <v>6</v>
      </c>
      <c r="E12" s="4">
        <v>32</v>
      </c>
      <c r="F12" s="4">
        <v>4</v>
      </c>
      <c r="G12" s="4">
        <v>22</v>
      </c>
      <c r="H12" s="4">
        <v>6</v>
      </c>
      <c r="I12" s="4">
        <v>31</v>
      </c>
      <c r="J12" s="9">
        <v>4218</v>
      </c>
    </row>
    <row r="13" spans="1:10" x14ac:dyDescent="0.3">
      <c r="A13" s="2" t="s">
        <v>7</v>
      </c>
      <c r="B13" s="4">
        <v>1</v>
      </c>
      <c r="C13" s="4">
        <v>6</v>
      </c>
      <c r="D13" s="4">
        <v>3</v>
      </c>
      <c r="E13" s="4">
        <v>18</v>
      </c>
      <c r="F13" s="4">
        <v>4</v>
      </c>
      <c r="G13" s="4">
        <v>23</v>
      </c>
      <c r="H13" s="4">
        <v>2</v>
      </c>
      <c r="I13" s="4">
        <v>13</v>
      </c>
      <c r="J13" s="9">
        <v>2460</v>
      </c>
    </row>
    <row r="14" spans="1:10" x14ac:dyDescent="0.3">
      <c r="A14" s="2" t="s">
        <v>8</v>
      </c>
      <c r="B14" s="4">
        <v>3</v>
      </c>
      <c r="C14" s="4">
        <v>17</v>
      </c>
      <c r="D14" s="4">
        <v>6</v>
      </c>
      <c r="E14" s="4">
        <v>32</v>
      </c>
      <c r="F14" s="4">
        <v>5</v>
      </c>
      <c r="G14" s="4">
        <v>26</v>
      </c>
      <c r="H14" s="4">
        <v>7</v>
      </c>
      <c r="I14" s="4">
        <v>37</v>
      </c>
      <c r="J14" s="9">
        <v>4368</v>
      </c>
    </row>
    <row r="18" spans="5:5" customFormat="1" x14ac:dyDescent="0.3">
      <c r="E18" s="8"/>
    </row>
    <row r="19" spans="5:5" customFormat="1" x14ac:dyDescent="0.3">
      <c r="E19" s="8"/>
    </row>
  </sheetData>
  <mergeCells count="7">
    <mergeCell ref="A3:J3"/>
    <mergeCell ref="B4:C4"/>
    <mergeCell ref="D4:E4"/>
    <mergeCell ref="F4:G4"/>
    <mergeCell ref="H4:I4"/>
    <mergeCell ref="J4:J5"/>
    <mergeCell ref="A4:A5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P31"/>
  <sheetViews>
    <sheetView tabSelected="1" topLeftCell="A13" zoomScale="85" zoomScaleNormal="85" workbookViewId="0">
      <selection activeCell="G35" sqref="G35"/>
    </sheetView>
  </sheetViews>
  <sheetFormatPr baseColWidth="10" defaultRowHeight="14.4" x14ac:dyDescent="0.3"/>
  <cols>
    <col min="1" max="1" width="20.44140625" customWidth="1"/>
    <col min="2" max="2" width="8.88671875" customWidth="1"/>
    <col min="3" max="3" width="9.33203125" customWidth="1"/>
    <col min="4" max="4" width="11.5546875" customWidth="1"/>
    <col min="5" max="5" width="9.33203125" customWidth="1"/>
    <col min="6" max="6" width="8.88671875" customWidth="1"/>
    <col min="7" max="7" width="11.88671875" customWidth="1"/>
    <col min="8" max="8" width="8.6640625" customWidth="1"/>
    <col min="9" max="9" width="9.44140625" customWidth="1"/>
    <col min="10" max="10" width="12.44140625" customWidth="1"/>
    <col min="11" max="11" width="8.44140625" style="1" customWidth="1"/>
    <col min="12" max="12" width="9.5546875" customWidth="1"/>
    <col min="13" max="13" width="12.44140625" customWidth="1"/>
    <col min="14" max="14" width="8.5546875" customWidth="1"/>
    <col min="15" max="15" width="8.44140625" style="1" customWidth="1"/>
    <col min="16" max="16" width="7.44140625" style="1" customWidth="1"/>
  </cols>
  <sheetData>
    <row r="3" spans="1:16" x14ac:dyDescent="0.3">
      <c r="A3" s="20" t="s">
        <v>34</v>
      </c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2"/>
    </row>
    <row r="4" spans="1:16" x14ac:dyDescent="0.3">
      <c r="A4" s="18" t="s">
        <v>17</v>
      </c>
      <c r="B4" s="26" t="s">
        <v>25</v>
      </c>
      <c r="C4" s="27"/>
      <c r="D4" s="28"/>
      <c r="E4" s="26" t="s">
        <v>33</v>
      </c>
      <c r="F4" s="27"/>
      <c r="G4" s="28"/>
      <c r="H4" s="26" t="s">
        <v>27</v>
      </c>
      <c r="I4" s="27"/>
      <c r="J4" s="28"/>
      <c r="K4" s="26" t="s">
        <v>28</v>
      </c>
      <c r="L4" s="27"/>
      <c r="M4" s="28"/>
      <c r="N4" s="29"/>
      <c r="O4" s="30" t="s">
        <v>12</v>
      </c>
      <c r="P4" s="31" t="s">
        <v>20</v>
      </c>
    </row>
    <row r="5" spans="1:16" s="7" customFormat="1" ht="30" customHeight="1" x14ac:dyDescent="0.3">
      <c r="A5" s="18"/>
      <c r="B5" s="32" t="s">
        <v>10</v>
      </c>
      <c r="C5" s="32" t="s">
        <v>11</v>
      </c>
      <c r="D5" s="32" t="s">
        <v>18</v>
      </c>
      <c r="E5" s="32" t="s">
        <v>10</v>
      </c>
      <c r="F5" s="32" t="s">
        <v>11</v>
      </c>
      <c r="G5" s="32" t="s">
        <v>18</v>
      </c>
      <c r="H5" s="32" t="s">
        <v>10</v>
      </c>
      <c r="I5" s="32" t="s">
        <v>11</v>
      </c>
      <c r="J5" s="32" t="s">
        <v>18</v>
      </c>
      <c r="K5" s="33" t="s">
        <v>10</v>
      </c>
      <c r="L5" s="33" t="s">
        <v>11</v>
      </c>
      <c r="M5" s="32" t="s">
        <v>18</v>
      </c>
      <c r="N5" s="32" t="s">
        <v>19</v>
      </c>
      <c r="O5" s="30"/>
      <c r="P5" s="34"/>
    </row>
    <row r="6" spans="1:16" x14ac:dyDescent="0.3">
      <c r="A6" s="16" t="s">
        <v>0</v>
      </c>
      <c r="B6" s="17">
        <v>2</v>
      </c>
      <c r="C6" s="4">
        <v>10</v>
      </c>
      <c r="D6" s="4">
        <f>C6/2</f>
        <v>5</v>
      </c>
      <c r="E6" s="4">
        <v>3</v>
      </c>
      <c r="F6" s="4">
        <v>17</v>
      </c>
      <c r="G6" s="4">
        <f>F6/E6</f>
        <v>5.666666666666667</v>
      </c>
      <c r="H6" s="17">
        <v>2</v>
      </c>
      <c r="I6" s="4">
        <v>14</v>
      </c>
      <c r="J6" s="4">
        <f>I6/H6</f>
        <v>7</v>
      </c>
      <c r="K6" s="17">
        <v>2</v>
      </c>
      <c r="L6" s="4">
        <v>11</v>
      </c>
      <c r="M6" s="4">
        <f>L6/K6</f>
        <v>5.5</v>
      </c>
      <c r="N6" s="17">
        <f>SUM(B6+E6+H6+K6)</f>
        <v>9</v>
      </c>
      <c r="O6" s="9">
        <v>1820</v>
      </c>
      <c r="P6" s="4">
        <f>O6/N6</f>
        <v>202.22222222222223</v>
      </c>
    </row>
    <row r="7" spans="1:16" x14ac:dyDescent="0.3">
      <c r="A7" s="3" t="s">
        <v>1</v>
      </c>
      <c r="B7" s="4">
        <v>9</v>
      </c>
      <c r="C7" s="4">
        <v>54</v>
      </c>
      <c r="D7" s="4">
        <f>C7/B7</f>
        <v>6</v>
      </c>
      <c r="E7" s="4">
        <v>10</v>
      </c>
      <c r="F7" s="4">
        <v>58</v>
      </c>
      <c r="G7" s="4">
        <f t="shared" ref="G7:G14" si="0">F7/E7</f>
        <v>5.8</v>
      </c>
      <c r="H7" s="4">
        <v>12</v>
      </c>
      <c r="I7" s="4">
        <v>62</v>
      </c>
      <c r="J7" s="4">
        <f t="shared" ref="J7:J14" si="1">I7/H7</f>
        <v>5.166666666666667</v>
      </c>
      <c r="K7" s="4">
        <v>11</v>
      </c>
      <c r="L7" s="4">
        <v>59</v>
      </c>
      <c r="M7" s="4">
        <f t="shared" ref="M7:M14" si="2">L7/K7</f>
        <v>5.3636363636363633</v>
      </c>
      <c r="N7" s="4">
        <f>SUM(B7+E7+H7+K7)</f>
        <v>42</v>
      </c>
      <c r="O7" s="9">
        <v>12116</v>
      </c>
      <c r="P7" s="4">
        <f t="shared" ref="P7:P14" si="3">O7/N7</f>
        <v>288.47619047619048</v>
      </c>
    </row>
    <row r="8" spans="1:16" x14ac:dyDescent="0.3">
      <c r="A8" s="16" t="s">
        <v>2</v>
      </c>
      <c r="B8" s="4">
        <v>5</v>
      </c>
      <c r="C8" s="4">
        <v>35</v>
      </c>
      <c r="D8" s="4">
        <f t="shared" ref="D8:D14" si="4">C8/B8</f>
        <v>7</v>
      </c>
      <c r="E8" s="4">
        <v>4</v>
      </c>
      <c r="F8" s="4">
        <v>26</v>
      </c>
      <c r="G8" s="4">
        <f t="shared" si="0"/>
        <v>6.5</v>
      </c>
      <c r="H8" s="4">
        <v>3</v>
      </c>
      <c r="I8" s="4">
        <v>22</v>
      </c>
      <c r="J8" s="4">
        <f t="shared" si="1"/>
        <v>7.333333333333333</v>
      </c>
      <c r="K8" s="4">
        <v>3</v>
      </c>
      <c r="L8" s="4">
        <v>21</v>
      </c>
      <c r="M8" s="4">
        <f t="shared" si="2"/>
        <v>7</v>
      </c>
      <c r="N8" s="17">
        <f t="shared" ref="N8:N14" si="5">SUM(B8+E8+H8+K8)</f>
        <v>15</v>
      </c>
      <c r="O8" s="9">
        <v>4992</v>
      </c>
      <c r="P8" s="4">
        <f t="shared" si="3"/>
        <v>332.8</v>
      </c>
    </row>
    <row r="9" spans="1:16" x14ac:dyDescent="0.3">
      <c r="A9" s="3" t="s">
        <v>3</v>
      </c>
      <c r="B9" s="4">
        <v>11</v>
      </c>
      <c r="C9" s="4">
        <v>57</v>
      </c>
      <c r="D9" s="4">
        <f t="shared" si="4"/>
        <v>5.1818181818181817</v>
      </c>
      <c r="E9" s="4">
        <v>8</v>
      </c>
      <c r="F9" s="4">
        <v>44</v>
      </c>
      <c r="G9" s="4">
        <f t="shared" si="0"/>
        <v>5.5</v>
      </c>
      <c r="H9" s="4">
        <v>12</v>
      </c>
      <c r="I9" s="4">
        <v>65</v>
      </c>
      <c r="J9" s="4">
        <f t="shared" si="1"/>
        <v>5.416666666666667</v>
      </c>
      <c r="K9" s="4">
        <v>10</v>
      </c>
      <c r="L9" s="4">
        <v>61</v>
      </c>
      <c r="M9" s="4">
        <f t="shared" si="2"/>
        <v>6.1</v>
      </c>
      <c r="N9" s="4">
        <f t="shared" si="5"/>
        <v>41</v>
      </c>
      <c r="O9" s="9">
        <v>10215</v>
      </c>
      <c r="P9" s="4">
        <f t="shared" si="3"/>
        <v>249.14634146341464</v>
      </c>
    </row>
    <row r="10" spans="1:16" x14ac:dyDescent="0.3">
      <c r="A10" s="16" t="s">
        <v>4</v>
      </c>
      <c r="B10" s="17">
        <v>2</v>
      </c>
      <c r="C10" s="4">
        <v>11</v>
      </c>
      <c r="D10" s="4">
        <f t="shared" si="4"/>
        <v>5.5</v>
      </c>
      <c r="E10" s="4">
        <v>3</v>
      </c>
      <c r="F10" s="4">
        <v>15</v>
      </c>
      <c r="G10" s="4">
        <f t="shared" si="0"/>
        <v>5</v>
      </c>
      <c r="H10" s="17">
        <v>2</v>
      </c>
      <c r="I10" s="4">
        <v>12</v>
      </c>
      <c r="J10" s="4">
        <f t="shared" si="1"/>
        <v>6</v>
      </c>
      <c r="K10" s="17">
        <v>1</v>
      </c>
      <c r="L10" s="4">
        <v>6</v>
      </c>
      <c r="M10" s="4">
        <f t="shared" si="2"/>
        <v>6</v>
      </c>
      <c r="N10" s="17">
        <f t="shared" si="5"/>
        <v>8</v>
      </c>
      <c r="O10" s="9">
        <v>1804</v>
      </c>
      <c r="P10" s="4">
        <f t="shared" si="3"/>
        <v>225.5</v>
      </c>
    </row>
    <row r="11" spans="1:16" x14ac:dyDescent="0.3">
      <c r="A11" s="16" t="s">
        <v>5</v>
      </c>
      <c r="B11" s="4">
        <v>7</v>
      </c>
      <c r="C11" s="4">
        <v>37</v>
      </c>
      <c r="D11" s="4">
        <f t="shared" si="4"/>
        <v>5.2857142857142856</v>
      </c>
      <c r="E11" s="4">
        <v>8</v>
      </c>
      <c r="F11" s="4">
        <v>43</v>
      </c>
      <c r="G11" s="4">
        <f t="shared" si="0"/>
        <v>5.375</v>
      </c>
      <c r="H11" s="4">
        <v>6</v>
      </c>
      <c r="I11" s="4">
        <v>32</v>
      </c>
      <c r="J11" s="4">
        <f t="shared" si="1"/>
        <v>5.333333333333333</v>
      </c>
      <c r="K11" s="4">
        <v>7</v>
      </c>
      <c r="L11" s="4">
        <v>36</v>
      </c>
      <c r="M11" s="4">
        <f t="shared" si="2"/>
        <v>5.1428571428571432</v>
      </c>
      <c r="N11" s="4">
        <f t="shared" si="5"/>
        <v>28</v>
      </c>
      <c r="O11" s="9">
        <v>5180</v>
      </c>
      <c r="P11" s="17">
        <f t="shared" si="3"/>
        <v>185</v>
      </c>
    </row>
    <row r="12" spans="1:16" x14ac:dyDescent="0.3">
      <c r="A12" s="3" t="s">
        <v>6</v>
      </c>
      <c r="B12" s="4">
        <v>5</v>
      </c>
      <c r="C12" s="4">
        <v>26</v>
      </c>
      <c r="D12" s="4">
        <f t="shared" si="4"/>
        <v>5.2</v>
      </c>
      <c r="E12" s="4">
        <v>6</v>
      </c>
      <c r="F12" s="4">
        <v>32</v>
      </c>
      <c r="G12" s="4">
        <f t="shared" si="0"/>
        <v>5.333333333333333</v>
      </c>
      <c r="H12" s="4">
        <v>4</v>
      </c>
      <c r="I12" s="4">
        <v>22</v>
      </c>
      <c r="J12" s="4">
        <f t="shared" si="1"/>
        <v>5.5</v>
      </c>
      <c r="K12" s="4">
        <v>6</v>
      </c>
      <c r="L12" s="4">
        <v>31</v>
      </c>
      <c r="M12" s="4">
        <f t="shared" si="2"/>
        <v>5.166666666666667</v>
      </c>
      <c r="N12" s="4">
        <f t="shared" si="5"/>
        <v>21</v>
      </c>
      <c r="O12" s="9">
        <v>4218</v>
      </c>
      <c r="P12" s="4">
        <f t="shared" si="3"/>
        <v>200.85714285714286</v>
      </c>
    </row>
    <row r="13" spans="1:16" x14ac:dyDescent="0.3">
      <c r="A13" s="16" t="s">
        <v>7</v>
      </c>
      <c r="B13" s="17">
        <v>1</v>
      </c>
      <c r="C13" s="4">
        <v>6</v>
      </c>
      <c r="D13" s="4">
        <f t="shared" si="4"/>
        <v>6</v>
      </c>
      <c r="E13" s="4">
        <v>3</v>
      </c>
      <c r="F13" s="4">
        <v>18</v>
      </c>
      <c r="G13" s="4">
        <f t="shared" si="0"/>
        <v>6</v>
      </c>
      <c r="H13" s="4">
        <v>4</v>
      </c>
      <c r="I13" s="4">
        <v>23</v>
      </c>
      <c r="J13" s="4">
        <f t="shared" si="1"/>
        <v>5.75</v>
      </c>
      <c r="K13" s="17">
        <v>2</v>
      </c>
      <c r="L13" s="4">
        <v>13</v>
      </c>
      <c r="M13" s="4">
        <f t="shared" si="2"/>
        <v>6.5</v>
      </c>
      <c r="N13" s="17">
        <f t="shared" si="5"/>
        <v>10</v>
      </c>
      <c r="O13" s="9">
        <v>2460</v>
      </c>
      <c r="P13" s="4">
        <f t="shared" si="3"/>
        <v>246</v>
      </c>
    </row>
    <row r="14" spans="1:16" x14ac:dyDescent="0.3">
      <c r="A14" s="3" t="s">
        <v>8</v>
      </c>
      <c r="B14" s="4">
        <v>3</v>
      </c>
      <c r="C14" s="4">
        <v>17</v>
      </c>
      <c r="D14" s="4">
        <f t="shared" si="4"/>
        <v>5.666666666666667</v>
      </c>
      <c r="E14" s="4">
        <v>6</v>
      </c>
      <c r="F14" s="4">
        <v>32</v>
      </c>
      <c r="G14" s="4">
        <f t="shared" si="0"/>
        <v>5.333333333333333</v>
      </c>
      <c r="H14" s="4">
        <v>5</v>
      </c>
      <c r="I14" s="4">
        <v>26</v>
      </c>
      <c r="J14" s="4">
        <f t="shared" si="1"/>
        <v>5.2</v>
      </c>
      <c r="K14" s="4">
        <v>7</v>
      </c>
      <c r="L14" s="4">
        <v>37</v>
      </c>
      <c r="M14" s="4">
        <f t="shared" si="2"/>
        <v>5.2857142857142856</v>
      </c>
      <c r="N14" s="4">
        <f t="shared" si="5"/>
        <v>21</v>
      </c>
      <c r="O14" s="9">
        <v>4368</v>
      </c>
      <c r="P14" s="4">
        <f t="shared" si="3"/>
        <v>208</v>
      </c>
    </row>
    <row r="15" spans="1:16" x14ac:dyDescent="0.3">
      <c r="A15" s="12" t="s">
        <v>24</v>
      </c>
      <c r="B15" s="13">
        <f>SUM(B6:B14)</f>
        <v>45</v>
      </c>
      <c r="C15" s="13">
        <f t="shared" ref="C15:O15" si="6">SUM(C6:C14)</f>
        <v>253</v>
      </c>
      <c r="D15" s="13">
        <f>C15/B15</f>
        <v>5.6222222222222218</v>
      </c>
      <c r="E15" s="13">
        <f t="shared" si="6"/>
        <v>51</v>
      </c>
      <c r="F15" s="13">
        <f t="shared" si="6"/>
        <v>285</v>
      </c>
      <c r="G15" s="13">
        <f>F15/E15</f>
        <v>5.5882352941176467</v>
      </c>
      <c r="H15" s="13">
        <f t="shared" si="6"/>
        <v>50</v>
      </c>
      <c r="I15" s="13">
        <f t="shared" si="6"/>
        <v>278</v>
      </c>
      <c r="J15" s="13">
        <f>I15/H15</f>
        <v>5.56</v>
      </c>
      <c r="K15" s="13">
        <f t="shared" si="6"/>
        <v>49</v>
      </c>
      <c r="L15" s="13">
        <f t="shared" si="6"/>
        <v>275</v>
      </c>
      <c r="M15" s="13">
        <f>L15/K15</f>
        <v>5.6122448979591839</v>
      </c>
      <c r="N15" s="13">
        <f t="shared" si="6"/>
        <v>195</v>
      </c>
      <c r="O15" s="13">
        <f t="shared" si="6"/>
        <v>47173</v>
      </c>
      <c r="P15" s="3">
        <f>+O15/N15</f>
        <v>241.9128205128205</v>
      </c>
    </row>
    <row r="18" spans="1:15" x14ac:dyDescent="0.3">
      <c r="A18" s="23" t="s">
        <v>23</v>
      </c>
      <c r="B18" s="23"/>
      <c r="C18" s="14">
        <v>44</v>
      </c>
      <c r="F18" s="8"/>
      <c r="G18" s="8"/>
      <c r="K18"/>
      <c r="O18"/>
    </row>
    <row r="19" spans="1:15" x14ac:dyDescent="0.3">
      <c r="F19" s="8"/>
      <c r="G19" s="8"/>
      <c r="K19"/>
      <c r="O19"/>
    </row>
    <row r="20" spans="1:15" ht="15" customHeight="1" x14ac:dyDescent="0.3">
      <c r="A20" s="18" t="s">
        <v>17</v>
      </c>
      <c r="B20" s="3" t="s">
        <v>25</v>
      </c>
      <c r="C20" s="3" t="s">
        <v>26</v>
      </c>
      <c r="D20" s="3" t="s">
        <v>27</v>
      </c>
      <c r="E20" s="3" t="s">
        <v>28</v>
      </c>
      <c r="F20" s="19" t="s">
        <v>21</v>
      </c>
      <c r="G20" s="19" t="s">
        <v>22</v>
      </c>
      <c r="H20" s="24" t="s">
        <v>29</v>
      </c>
      <c r="K20"/>
      <c r="O20"/>
    </row>
    <row r="21" spans="1:15" x14ac:dyDescent="0.3">
      <c r="A21" s="18"/>
      <c r="B21" s="5" t="s">
        <v>11</v>
      </c>
      <c r="C21" s="5" t="s">
        <v>11</v>
      </c>
      <c r="D21" s="5" t="s">
        <v>11</v>
      </c>
      <c r="E21" s="6" t="s">
        <v>11</v>
      </c>
      <c r="F21" s="19"/>
      <c r="G21" s="19"/>
      <c r="H21" s="25"/>
      <c r="K21"/>
      <c r="O21"/>
    </row>
    <row r="22" spans="1:15" x14ac:dyDescent="0.3">
      <c r="A22" s="16" t="s">
        <v>0</v>
      </c>
      <c r="B22" s="4">
        <v>10</v>
      </c>
      <c r="C22" s="4">
        <v>17</v>
      </c>
      <c r="D22" s="4">
        <v>14</v>
      </c>
      <c r="E22" s="4">
        <v>11</v>
      </c>
      <c r="F22" s="11">
        <f>SUM(B22:E22)</f>
        <v>52</v>
      </c>
      <c r="G22" s="10">
        <f>F22*$C$18</f>
        <v>2288</v>
      </c>
      <c r="H22" s="10" t="s">
        <v>32</v>
      </c>
      <c r="K22"/>
      <c r="O22"/>
    </row>
    <row r="23" spans="1:15" x14ac:dyDescent="0.3">
      <c r="A23" s="3" t="s">
        <v>1</v>
      </c>
      <c r="B23" s="4">
        <v>54</v>
      </c>
      <c r="C23" s="4">
        <v>58</v>
      </c>
      <c r="D23" s="4">
        <v>62</v>
      </c>
      <c r="E23" s="4">
        <v>59</v>
      </c>
      <c r="F23" s="11">
        <f t="shared" ref="F23:F31" si="7">SUM(B23:E23)</f>
        <v>233</v>
      </c>
      <c r="G23" s="15">
        <f t="shared" ref="G23:G30" si="8">F23*$C$18</f>
        <v>10252</v>
      </c>
      <c r="H23" s="10" t="s">
        <v>30</v>
      </c>
      <c r="K23"/>
      <c r="O23"/>
    </row>
    <row r="24" spans="1:15" x14ac:dyDescent="0.3">
      <c r="A24" s="16" t="s">
        <v>2</v>
      </c>
      <c r="B24" s="4">
        <v>35</v>
      </c>
      <c r="C24" s="4">
        <v>26</v>
      </c>
      <c r="D24" s="4">
        <v>22</v>
      </c>
      <c r="E24" s="4">
        <v>21</v>
      </c>
      <c r="F24" s="11">
        <f t="shared" si="7"/>
        <v>104</v>
      </c>
      <c r="G24" s="15">
        <f t="shared" si="8"/>
        <v>4576</v>
      </c>
      <c r="H24" s="10" t="s">
        <v>32</v>
      </c>
      <c r="K24"/>
      <c r="O24"/>
    </row>
    <row r="25" spans="1:15" x14ac:dyDescent="0.3">
      <c r="A25" s="3" t="s">
        <v>3</v>
      </c>
      <c r="B25" s="4">
        <v>57</v>
      </c>
      <c r="C25" s="4">
        <v>44</v>
      </c>
      <c r="D25" s="4">
        <v>65</v>
      </c>
      <c r="E25" s="4">
        <v>61</v>
      </c>
      <c r="F25" s="11">
        <f t="shared" si="7"/>
        <v>227</v>
      </c>
      <c r="G25" s="15">
        <f t="shared" si="8"/>
        <v>9988</v>
      </c>
      <c r="H25" s="10" t="s">
        <v>30</v>
      </c>
      <c r="K25"/>
      <c r="O25"/>
    </row>
    <row r="26" spans="1:15" x14ac:dyDescent="0.3">
      <c r="A26" s="16" t="s">
        <v>4</v>
      </c>
      <c r="B26" s="4">
        <v>11</v>
      </c>
      <c r="C26" s="4">
        <v>15</v>
      </c>
      <c r="D26" s="4">
        <v>12</v>
      </c>
      <c r="E26" s="4">
        <v>6</v>
      </c>
      <c r="F26" s="11">
        <f t="shared" si="7"/>
        <v>44</v>
      </c>
      <c r="G26" s="10">
        <f t="shared" si="8"/>
        <v>1936</v>
      </c>
      <c r="H26" s="10" t="s">
        <v>32</v>
      </c>
      <c r="K26"/>
      <c r="O26"/>
    </row>
    <row r="27" spans="1:15" x14ac:dyDescent="0.3">
      <c r="A27" s="16" t="s">
        <v>5</v>
      </c>
      <c r="B27" s="4">
        <v>37</v>
      </c>
      <c r="C27" s="4">
        <v>43</v>
      </c>
      <c r="D27" s="4">
        <v>32</v>
      </c>
      <c r="E27" s="4">
        <v>36</v>
      </c>
      <c r="F27" s="11">
        <f t="shared" si="7"/>
        <v>148</v>
      </c>
      <c r="G27" s="15">
        <f t="shared" si="8"/>
        <v>6512</v>
      </c>
      <c r="H27" s="10" t="s">
        <v>32</v>
      </c>
      <c r="K27"/>
      <c r="O27"/>
    </row>
    <row r="28" spans="1:15" x14ac:dyDescent="0.3">
      <c r="A28" s="3" t="s">
        <v>6</v>
      </c>
      <c r="B28" s="4">
        <v>26</v>
      </c>
      <c r="C28" s="4">
        <v>32</v>
      </c>
      <c r="D28" s="4">
        <v>22</v>
      </c>
      <c r="E28" s="4">
        <v>31</v>
      </c>
      <c r="F28" s="11">
        <f t="shared" si="7"/>
        <v>111</v>
      </c>
      <c r="G28" s="15">
        <f t="shared" si="8"/>
        <v>4884</v>
      </c>
      <c r="H28" s="10" t="s">
        <v>31</v>
      </c>
      <c r="K28"/>
      <c r="O28"/>
    </row>
    <row r="29" spans="1:15" x14ac:dyDescent="0.3">
      <c r="A29" s="16" t="s">
        <v>7</v>
      </c>
      <c r="B29" s="4">
        <v>6</v>
      </c>
      <c r="C29" s="4">
        <v>18</v>
      </c>
      <c r="D29" s="4">
        <v>23</v>
      </c>
      <c r="E29" s="4">
        <v>13</v>
      </c>
      <c r="F29" s="11">
        <f t="shared" si="7"/>
        <v>60</v>
      </c>
      <c r="G29" s="10">
        <f t="shared" si="8"/>
        <v>2640</v>
      </c>
      <c r="H29" s="10" t="s">
        <v>32</v>
      </c>
      <c r="K29"/>
      <c r="O29"/>
    </row>
    <row r="30" spans="1:15" x14ac:dyDescent="0.3">
      <c r="A30" s="3" t="s">
        <v>8</v>
      </c>
      <c r="B30" s="4">
        <v>17</v>
      </c>
      <c r="C30" s="4">
        <v>32</v>
      </c>
      <c r="D30" s="4">
        <v>26</v>
      </c>
      <c r="E30" s="4">
        <v>37</v>
      </c>
      <c r="F30" s="11">
        <f t="shared" si="7"/>
        <v>112</v>
      </c>
      <c r="G30" s="15">
        <f t="shared" si="8"/>
        <v>4928</v>
      </c>
      <c r="H30" s="10" t="s">
        <v>31</v>
      </c>
      <c r="K30"/>
      <c r="O30"/>
    </row>
    <row r="31" spans="1:15" x14ac:dyDescent="0.3">
      <c r="A31" s="12" t="s">
        <v>24</v>
      </c>
      <c r="B31" s="13">
        <f t="shared" ref="B31" si="9">SUM(B22:B30)</f>
        <v>253</v>
      </c>
      <c r="C31" s="13">
        <f t="shared" ref="C31" si="10">SUM(C22:C30)</f>
        <v>285</v>
      </c>
      <c r="D31" s="13">
        <f t="shared" ref="D31" si="11">SUM(D22:D30)</f>
        <v>278</v>
      </c>
      <c r="E31" s="13">
        <f t="shared" ref="E31" si="12">SUM(E22:E30)</f>
        <v>275</v>
      </c>
      <c r="F31" s="11">
        <f t="shared" si="7"/>
        <v>1091</v>
      </c>
      <c r="G31" s="10">
        <f>F31*$C$18</f>
        <v>48004</v>
      </c>
      <c r="H31" s="10" t="s">
        <v>32</v>
      </c>
      <c r="K31"/>
      <c r="O31"/>
    </row>
  </sheetData>
  <mergeCells count="13">
    <mergeCell ref="P4:P5"/>
    <mergeCell ref="A3:P3"/>
    <mergeCell ref="A20:A21"/>
    <mergeCell ref="A4:A5"/>
    <mergeCell ref="O4:O5"/>
    <mergeCell ref="K4:M4"/>
    <mergeCell ref="A18:B18"/>
    <mergeCell ref="F20:F21"/>
    <mergeCell ref="G20:G21"/>
    <mergeCell ref="H20:H21"/>
    <mergeCell ref="B4:D4"/>
    <mergeCell ref="E4:G4"/>
    <mergeCell ref="H4:J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données</vt:lpstr>
      <vt:lpstr>calcul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roy</dc:creator>
  <cp:lastModifiedBy>jbesne</cp:lastModifiedBy>
  <cp:lastPrinted>2018-06-23T09:05:44Z</cp:lastPrinted>
  <dcterms:created xsi:type="dcterms:W3CDTF">2018-06-23T08:52:42Z</dcterms:created>
  <dcterms:modified xsi:type="dcterms:W3CDTF">2018-07-30T17:30:06Z</dcterms:modified>
</cp:coreProperties>
</file>